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4-OSTALO\Pekec\Statisticko natjecanje 2023. - 2024\Konacni rezultati\"/>
    </mc:Choice>
  </mc:AlternateContent>
  <xr:revisionPtr revIDLastSave="0" documentId="13_ncr:1_{51EEC64B-1547-4BC5-829B-EAB8561DC3DD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A Kategorija - 3. i 4. razred" sheetId="1" r:id="rId1"/>
    <sheet name="B Kategorija - 1. i 2. razred" sheetId="2" r:id="rId2"/>
  </sheets>
  <definedNames>
    <definedName name="_xlnm._FilterDatabase" localSheetId="0" hidden="1">'A Kategorija - 3. i 4. razred'!$B$1:$K$20</definedName>
    <definedName name="_xlnm.Print_Titles" localSheetId="0">'A Kategorija - 3. i 4. razred'!$A:$A,'A Kategorija - 3. i 4. razred'!$1:$3</definedName>
    <definedName name="_xlnm.Print_Titles" localSheetId="1">'B Kategorija - 1. i 2. razred'!$A:$A,'B Kategorija - 1. i 2. razred'!$1:$3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K13" i="1"/>
  <c r="H13" i="1"/>
  <c r="J13" i="1"/>
  <c r="G13" i="1"/>
  <c r="D13" i="1"/>
  <c r="F13" i="1"/>
  <c r="E13" i="1"/>
  <c r="C13" i="1"/>
  <c r="B13" i="1"/>
  <c r="J16" i="2" l="1"/>
  <c r="B16" i="2"/>
  <c r="C16" i="2"/>
  <c r="H16" i="2"/>
  <c r="D16" i="2"/>
  <c r="K16" i="2"/>
  <c r="E16" i="2"/>
  <c r="I16" i="2"/>
  <c r="F16" i="2"/>
  <c r="G16" i="2"/>
  <c r="K13" i="2" l="1"/>
  <c r="C13" i="2"/>
  <c r="J13" i="2"/>
  <c r="B13" i="2"/>
  <c r="G13" i="2"/>
  <c r="H13" i="2"/>
  <c r="D13" i="2"/>
  <c r="F13" i="2"/>
  <c r="I13" i="2"/>
  <c r="E13" i="2"/>
  <c r="F16" i="1"/>
  <c r="C16" i="1"/>
  <c r="D16" i="1"/>
  <c r="K16" i="1"/>
  <c r="E16" i="1"/>
  <c r="H16" i="1"/>
  <c r="G16" i="1"/>
  <c r="I16" i="1"/>
  <c r="J16" i="1"/>
  <c r="B16" i="1"/>
  <c r="F5" i="1" l="1"/>
  <c r="C5" i="1"/>
  <c r="C18" i="1" s="1"/>
  <c r="D5" i="1"/>
  <c r="K5" i="1"/>
  <c r="E5" i="1"/>
  <c r="H5" i="1"/>
  <c r="G5" i="1"/>
  <c r="I5" i="1"/>
  <c r="J5" i="1"/>
  <c r="G18" i="1" l="1"/>
  <c r="D18" i="1"/>
  <c r="I18" i="1"/>
  <c r="E18" i="1"/>
  <c r="H18" i="1"/>
  <c r="J18" i="1"/>
  <c r="K18" i="1"/>
  <c r="K5" i="2" l="1"/>
  <c r="K18" i="2" s="1"/>
  <c r="C5" i="2"/>
  <c r="C18" i="2" s="1"/>
  <c r="D5" i="2"/>
  <c r="D18" i="2" s="1"/>
  <c r="F5" i="2"/>
  <c r="F18" i="2" s="1"/>
  <c r="B5" i="2"/>
  <c r="B18" i="2" s="1"/>
  <c r="J5" i="2"/>
  <c r="J18" i="2" s="1"/>
  <c r="H5" i="2"/>
  <c r="H18" i="2" s="1"/>
  <c r="G5" i="2"/>
  <c r="G18" i="2" s="1"/>
  <c r="I5" i="2"/>
  <c r="I18" i="2" s="1"/>
  <c r="E5" i="2"/>
  <c r="E18" i="2" s="1"/>
  <c r="F18" i="1" l="1"/>
  <c r="B5" i="1"/>
  <c r="B18" i="1" s="1"/>
</calcChain>
</file>

<file path=xl/sharedStrings.xml><?xml version="1.0" encoding="utf-8"?>
<sst xmlns="http://schemas.openxmlformats.org/spreadsheetml/2006/main" count="50" uniqueCount="35">
  <si>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</si>
  <si>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</si>
  <si>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</si>
  <si>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</si>
  <si>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</si>
  <si>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</si>
  <si>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</si>
  <si>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>UKUPNO</t>
  </si>
  <si>
    <t xml:space="preserve">Ukupan broj bodova u drugom krugu Statističkog natjecanja </t>
  </si>
  <si>
    <t xml:space="preserve">Ukupan broj normaliziranih bodova u drugom krugu Statističkog natjecanja </t>
  </si>
  <si>
    <t xml:space="preserve">Ukupan broj bodova u prvom krugu Statističkog natjecanja </t>
  </si>
  <si>
    <t xml:space="preserve">Objašnjenje rezultata i zaključci </t>
  </si>
  <si>
    <t xml:space="preserve">U drugom krugu, prezentacije ekipa ocjenjivao je stručni ocjenjivački žiri Statističkog natjecanja. </t>
  </si>
  <si>
    <t>ELPROSICE</t>
  </si>
  <si>
    <t xml:space="preserve">0,75 * normalizirani bodovi iz drugog kruga </t>
  </si>
  <si>
    <t>GOSPODA</t>
  </si>
  <si>
    <t>TIM1</t>
  </si>
  <si>
    <t>KEMIČARI</t>
  </si>
  <si>
    <t>ŽIRAF3</t>
  </si>
  <si>
    <t>BIMBOLO</t>
  </si>
  <si>
    <t>GUSARI</t>
  </si>
  <si>
    <t>DREAMTEAM</t>
  </si>
  <si>
    <t>REPIKOVEC</t>
  </si>
  <si>
    <t>IVESSA</t>
  </si>
  <si>
    <t>2023./2024.</t>
  </si>
  <si>
    <t>SALDO</t>
  </si>
  <si>
    <t>LORELAI</t>
  </si>
  <si>
    <t>TRICEPSI</t>
  </si>
  <si>
    <t>TEHNIČAR</t>
  </si>
  <si>
    <t>TRIOSONATA</t>
  </si>
  <si>
    <t>BOBIJI</t>
  </si>
  <si>
    <t>KRIZA</t>
  </si>
  <si>
    <t>KAPITAL</t>
  </si>
  <si>
    <t>PURGEKE</t>
  </si>
  <si>
    <t>BRONHI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</si>
</sst>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2" fontId="0" fillId="0" borderId="0" xfId="0" applyNumberFormat="1"/>
    <xf numFmtId="2" fontId="3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0" fillId="4" borderId="0" xfId="0" applyFill="1" applyAlignment="1"/>
    <xf numFmtId="0" fontId="0" fillId="5" borderId="0" xfId="0" applyFill="1" applyAlignment="1"/>
    <xf numFmtId="0" fontId="0" fillId="5" borderId="0" xfId="0" applyFill="1"/>
    <xf numFmtId="0" fontId="6" fillId="5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/>
    <xf numFmtId="0" fontId="7" fillId="5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6640625" customWidth="1"/>
    <col min="2" max="11" width="12.6640625" customWidth="1"/>
  </cols>
  <sheetData>
    <row r="1" spans="1:12" ht="52.05" customHeight="1" thickBot="1" x14ac:dyDescent="0.35">
      <c r="A1" s="20"/>
      <c r="B1" s="21"/>
      <c r="C1" s="21"/>
      <c r="D1" s="21"/>
      <c r="E1" s="21"/>
      <c r="F1" s="21"/>
      <c r="G1" s="21"/>
      <c r="H1" s="21"/>
      <c r="I1" s="22"/>
      <c r="J1" s="41" t="s">
        <v>24</v>
      </c>
      <c r="K1" s="41"/>
    </row>
    <row r="2" spans="1:12" ht="30" customHeight="1" x14ac:dyDescent="0.3">
      <c r="A2" s="24" t="s">
        <v>0</v>
      </c>
      <c r="B2" s="3" t="s">
        <v>15</v>
      </c>
      <c r="C2" s="3" t="s">
        <v>17</v>
      </c>
      <c r="D2" s="3" t="s">
        <v>19</v>
      </c>
      <c r="E2" s="3" t="s">
        <v>16</v>
      </c>
      <c r="F2" s="3" t="s">
        <v>18</v>
      </c>
      <c r="G2" s="3" t="s">
        <v>20</v>
      </c>
      <c r="H2" s="3" t="s">
        <v>21</v>
      </c>
      <c r="I2" s="3" t="s">
        <v>23</v>
      </c>
      <c r="J2" s="3" t="s">
        <v>13</v>
      </c>
      <c r="K2" s="39" t="s">
        <v>22</v>
      </c>
      <c r="L2" s="40"/>
    </row>
    <row r="3" spans="1:12" s="2" customFormat="1" ht="1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" customHeight="1" x14ac:dyDescent="0.3">
      <c r="A4" s="6" t="s">
        <v>10</v>
      </c>
      <c r="B4" s="33">
        <v>95.57</v>
      </c>
      <c r="C4" s="33">
        <v>95.57</v>
      </c>
      <c r="D4" s="33">
        <v>95.57</v>
      </c>
      <c r="E4" s="33">
        <v>95.57</v>
      </c>
      <c r="F4" s="33">
        <v>100</v>
      </c>
      <c r="G4" s="33">
        <v>96.67</v>
      </c>
      <c r="H4" s="33">
        <v>86.7</v>
      </c>
      <c r="I4" s="33">
        <v>96.67</v>
      </c>
      <c r="J4" s="33">
        <v>92.23</v>
      </c>
      <c r="K4" s="33">
        <v>92.23</v>
      </c>
    </row>
    <row r="5" spans="1:12" ht="15" customHeight="1" x14ac:dyDescent="0.3">
      <c r="A5" s="6" t="s">
        <v>1</v>
      </c>
      <c r="B5" s="33">
        <f t="shared" ref="B5:K5" si="0">0.25*B4</f>
        <v>23.892499999999998</v>
      </c>
      <c r="C5" s="33">
        <f t="shared" si="0"/>
        <v>23.892499999999998</v>
      </c>
      <c r="D5" s="33">
        <f t="shared" si="0"/>
        <v>23.892499999999998</v>
      </c>
      <c r="E5" s="33">
        <f t="shared" si="0"/>
        <v>23.892499999999998</v>
      </c>
      <c r="F5" s="33">
        <f t="shared" si="0"/>
        <v>25</v>
      </c>
      <c r="G5" s="33">
        <f t="shared" si="0"/>
        <v>24.1675</v>
      </c>
      <c r="H5" s="33">
        <f t="shared" si="0"/>
        <v>21.675000000000001</v>
      </c>
      <c r="I5" s="33">
        <f t="shared" si="0"/>
        <v>24.1675</v>
      </c>
      <c r="J5" s="33">
        <f t="shared" si="0"/>
        <v>23.057500000000001</v>
      </c>
      <c r="K5" s="33">
        <f t="shared" si="0"/>
        <v>23.057500000000001</v>
      </c>
    </row>
    <row r="6" spans="1:12" ht="15" customHeight="1" x14ac:dyDescent="0.3">
      <c r="A6" s="7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ht="15" customHeight="1" x14ac:dyDescent="0.3">
      <c r="A7" s="8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6"/>
    </row>
    <row r="8" spans="1:12" ht="15" customHeight="1" x14ac:dyDescent="0.3">
      <c r="A8" s="9" t="s">
        <v>3</v>
      </c>
      <c r="B8" s="34">
        <v>9.7100000000000009</v>
      </c>
      <c r="C8" s="34">
        <v>9.7100000000000009</v>
      </c>
      <c r="D8" s="34">
        <v>9.14</v>
      </c>
      <c r="E8" s="34">
        <v>8.86</v>
      </c>
      <c r="F8" s="34">
        <v>9.2899999999999991</v>
      </c>
      <c r="G8" s="34">
        <v>9</v>
      </c>
      <c r="H8" s="34">
        <v>9.2899999999999991</v>
      </c>
      <c r="I8" s="34">
        <v>9</v>
      </c>
      <c r="J8" s="34">
        <v>8.86</v>
      </c>
      <c r="K8" s="34">
        <v>8.2899999999999991</v>
      </c>
    </row>
    <row r="9" spans="1:12" ht="15" customHeight="1" x14ac:dyDescent="0.3">
      <c r="A9" s="9" t="s">
        <v>4</v>
      </c>
      <c r="B9" s="34">
        <v>29.14</v>
      </c>
      <c r="C9" s="34">
        <v>28</v>
      </c>
      <c r="D9" s="34">
        <v>28.43</v>
      </c>
      <c r="E9" s="34">
        <v>28</v>
      </c>
      <c r="F9" s="34">
        <v>27.29</v>
      </c>
      <c r="G9" s="34">
        <v>26.71</v>
      </c>
      <c r="H9" s="34">
        <v>26.71</v>
      </c>
      <c r="I9" s="34">
        <v>26.14</v>
      </c>
      <c r="J9" s="34">
        <v>26.29</v>
      </c>
      <c r="K9" s="34">
        <v>26.71</v>
      </c>
    </row>
    <row r="10" spans="1:12" s="1" customFormat="1" ht="26.4" x14ac:dyDescent="0.3">
      <c r="A10" s="10" t="s">
        <v>5</v>
      </c>
      <c r="B10" s="35">
        <v>10</v>
      </c>
      <c r="C10" s="35">
        <v>9.2899999999999991</v>
      </c>
      <c r="D10" s="35">
        <v>9.2899999999999991</v>
      </c>
      <c r="E10" s="35">
        <v>8.43</v>
      </c>
      <c r="F10" s="35">
        <v>8.43</v>
      </c>
      <c r="G10" s="35">
        <v>8.14</v>
      </c>
      <c r="H10" s="35">
        <v>9</v>
      </c>
      <c r="I10" s="35">
        <v>8.86</v>
      </c>
      <c r="J10" s="35">
        <v>8.57</v>
      </c>
      <c r="K10" s="35">
        <v>8.7100000000000009</v>
      </c>
    </row>
    <row r="11" spans="1:12" ht="15" customHeight="1" x14ac:dyDescent="0.3">
      <c r="A11" s="9" t="s">
        <v>6</v>
      </c>
      <c r="B11" s="34">
        <v>27.57</v>
      </c>
      <c r="C11" s="34">
        <v>26</v>
      </c>
      <c r="D11" s="34">
        <v>23.86</v>
      </c>
      <c r="E11" s="34">
        <v>25</v>
      </c>
      <c r="F11" s="34">
        <v>23.71</v>
      </c>
      <c r="G11" s="34">
        <v>23.29</v>
      </c>
      <c r="H11" s="34">
        <v>24.29</v>
      </c>
      <c r="I11" s="34">
        <v>22.71</v>
      </c>
      <c r="J11" s="34">
        <v>22.57</v>
      </c>
      <c r="K11" s="34">
        <v>22.57</v>
      </c>
    </row>
    <row r="12" spans="1:12" ht="15" customHeight="1" x14ac:dyDescent="0.3">
      <c r="A12" s="9" t="s">
        <v>11</v>
      </c>
      <c r="B12" s="34">
        <v>17.86</v>
      </c>
      <c r="C12" s="34">
        <v>17.57</v>
      </c>
      <c r="D12" s="34">
        <v>17</v>
      </c>
      <c r="E12" s="34">
        <v>16.86</v>
      </c>
      <c r="F12" s="34">
        <v>16.86</v>
      </c>
      <c r="G12" s="34">
        <v>16.29</v>
      </c>
      <c r="H12" s="34">
        <v>16.29</v>
      </c>
      <c r="I12" s="34">
        <v>14.86</v>
      </c>
      <c r="J12" s="34">
        <v>15.86</v>
      </c>
      <c r="K12" s="34">
        <v>15.43</v>
      </c>
    </row>
    <row r="13" spans="1:12" ht="15" customHeight="1" x14ac:dyDescent="0.3">
      <c r="A13" s="8" t="s">
        <v>8</v>
      </c>
      <c r="B13" s="36">
        <f t="shared" ref="B13:K13" si="1">B8+B9+B10+B11+B12</f>
        <v>94.28</v>
      </c>
      <c r="C13" s="36">
        <f t="shared" si="1"/>
        <v>90.57</v>
      </c>
      <c r="D13" s="36">
        <f t="shared" si="1"/>
        <v>87.72</v>
      </c>
      <c r="E13" s="36">
        <f t="shared" si="1"/>
        <v>87.149999999999991</v>
      </c>
      <c r="F13" s="36">
        <f t="shared" si="1"/>
        <v>85.58</v>
      </c>
      <c r="G13" s="36">
        <f t="shared" si="1"/>
        <v>83.43</v>
      </c>
      <c r="H13" s="36">
        <f t="shared" si="1"/>
        <v>85.579999999999984</v>
      </c>
      <c r="I13" s="36">
        <f t="shared" si="1"/>
        <v>81.570000000000007</v>
      </c>
      <c r="J13" s="36">
        <f t="shared" si="1"/>
        <v>82.149999999999991</v>
      </c>
      <c r="K13" s="36">
        <f t="shared" si="1"/>
        <v>81.710000000000008</v>
      </c>
    </row>
    <row r="14" spans="1:12" ht="15" customHeight="1" x14ac:dyDescent="0.3">
      <c r="A14" s="4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2" ht="26.4" x14ac:dyDescent="0.3">
      <c r="A15" s="19" t="s">
        <v>9</v>
      </c>
      <c r="B15" s="33">
        <v>92.83</v>
      </c>
      <c r="C15" s="33">
        <v>89.75</v>
      </c>
      <c r="D15" s="33">
        <v>85.63</v>
      </c>
      <c r="E15" s="33">
        <v>85.2</v>
      </c>
      <c r="F15" s="33">
        <v>83.35</v>
      </c>
      <c r="G15" s="33">
        <v>82.37</v>
      </c>
      <c r="H15" s="33">
        <v>84.67</v>
      </c>
      <c r="I15" s="33">
        <v>80.12</v>
      </c>
      <c r="J15" s="33">
        <v>80.91</v>
      </c>
      <c r="K15" s="33">
        <v>80.31</v>
      </c>
    </row>
    <row r="16" spans="1:12" ht="15" customHeight="1" x14ac:dyDescent="0.3">
      <c r="A16" s="19" t="s">
        <v>14</v>
      </c>
      <c r="B16" s="33">
        <f t="shared" ref="B16:K16" si="2">0.75*B15</f>
        <v>69.622500000000002</v>
      </c>
      <c r="C16" s="33">
        <f t="shared" si="2"/>
        <v>67.3125</v>
      </c>
      <c r="D16" s="33">
        <f t="shared" si="2"/>
        <v>64.222499999999997</v>
      </c>
      <c r="E16" s="33">
        <f t="shared" si="2"/>
        <v>63.900000000000006</v>
      </c>
      <c r="F16" s="33">
        <f t="shared" si="2"/>
        <v>62.512499999999996</v>
      </c>
      <c r="G16" s="33">
        <f t="shared" si="2"/>
        <v>61.777500000000003</v>
      </c>
      <c r="H16" s="33">
        <f t="shared" si="2"/>
        <v>63.502499999999998</v>
      </c>
      <c r="I16" s="33">
        <f t="shared" si="2"/>
        <v>60.09</v>
      </c>
      <c r="J16" s="33">
        <f t="shared" si="2"/>
        <v>60.682499999999997</v>
      </c>
      <c r="K16" s="33">
        <f t="shared" si="2"/>
        <v>60.232500000000002</v>
      </c>
    </row>
    <row r="17" spans="1:11" ht="15" customHeight="1" x14ac:dyDescent="0.3">
      <c r="A17" s="11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 customHeight="1" x14ac:dyDescent="0.3">
      <c r="A18" s="16" t="s">
        <v>7</v>
      </c>
      <c r="B18" s="29">
        <f t="shared" ref="B18:K18" si="3">B5+B16</f>
        <v>93.515000000000001</v>
      </c>
      <c r="C18" s="29">
        <f t="shared" si="3"/>
        <v>91.204999999999998</v>
      </c>
      <c r="D18" s="29">
        <f t="shared" si="3"/>
        <v>88.114999999999995</v>
      </c>
      <c r="E18" s="29">
        <f t="shared" si="3"/>
        <v>87.792500000000004</v>
      </c>
      <c r="F18" s="29">
        <f t="shared" si="3"/>
        <v>87.512499999999989</v>
      </c>
      <c r="G18" s="29">
        <f t="shared" si="3"/>
        <v>85.945000000000007</v>
      </c>
      <c r="H18" s="29">
        <f t="shared" si="3"/>
        <v>85.177499999999995</v>
      </c>
      <c r="I18" s="29">
        <f t="shared" si="3"/>
        <v>84.257500000000007</v>
      </c>
      <c r="J18" s="29">
        <f t="shared" si="3"/>
        <v>83.74</v>
      </c>
      <c r="K18" s="29">
        <f t="shared" si="3"/>
        <v>83.29</v>
      </c>
    </row>
    <row r="19" spans="1:11" ht="15" customHeight="1" x14ac:dyDescent="0.3">
      <c r="A19" s="12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9.1" customHeight="1" x14ac:dyDescent="0.3">
      <c r="A20" s="13" t="s">
        <v>12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sortState columnSort="1" caseSensitive="1" ref="A2:L18">
    <sortCondition descending="1" ref="A18:L18"/>
  </sortState>
  <mergeCells count="1">
    <mergeCell ref="J1:K1"/>
  </mergeCells>
  <conditionalFormatting sqref="B8:K8">
    <cfRule type="cellIs" dxfId="9" priority="5" operator="greaterThan">
      <formula>10</formula>
    </cfRule>
  </conditionalFormatting>
  <conditionalFormatting sqref="B9:K9">
    <cfRule type="cellIs" dxfId="8" priority="4" operator="greaterThan">
      <formula>30</formula>
    </cfRule>
  </conditionalFormatting>
  <conditionalFormatting sqref="B10:K10">
    <cfRule type="cellIs" dxfId="7" priority="3" operator="greaterThan">
      <formula>10</formula>
    </cfRule>
  </conditionalFormatting>
  <conditionalFormatting sqref="B11:K11">
    <cfRule type="cellIs" dxfId="6" priority="2" operator="greaterThan">
      <formula>30</formula>
    </cfRule>
  </conditionalFormatting>
  <conditionalFormatting sqref="B12:K12">
    <cfRule type="cellIs" dxfId="5" priority="1" operator="greaterThan">
      <formula>20</formula>
    </cfRule>
  </conditionalFormatting>
  <pageMargins left="0.31496062992125984" right="0.31496062992125984" top="0.55118110236220474" bottom="0.55118110236220474" header="0.31496062992125984" footer="0.31496062992125984"/>
  <pageSetup paperSize="9" scale="90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6640625" customWidth="1"/>
    <col min="2" max="11" width="12.6640625" customWidth="1"/>
  </cols>
  <sheetData>
    <row r="1" spans="1:11" ht="52.05" customHeight="1" thickBot="1" x14ac:dyDescent="0.35">
      <c r="A1" s="20"/>
      <c r="B1" s="21"/>
      <c r="C1" s="21"/>
      <c r="D1" s="21"/>
      <c r="E1" s="21"/>
      <c r="F1" s="21"/>
      <c r="G1" s="21"/>
      <c r="H1" s="22"/>
      <c r="I1" s="22"/>
      <c r="J1" s="22"/>
      <c r="K1" s="23" t="s">
        <v>24</v>
      </c>
    </row>
    <row r="2" spans="1:11" ht="30" customHeight="1" x14ac:dyDescent="0.3">
      <c r="A2" s="24" t="s">
        <v>0</v>
      </c>
      <c r="B2" s="14" t="s">
        <v>27</v>
      </c>
      <c r="C2" s="3" t="s">
        <v>28</v>
      </c>
      <c r="D2" s="3" t="s">
        <v>29</v>
      </c>
      <c r="E2" s="3" t="s">
        <v>31</v>
      </c>
      <c r="F2" s="3" t="s">
        <v>34</v>
      </c>
      <c r="G2" s="3" t="s">
        <v>25</v>
      </c>
      <c r="H2" s="3" t="s">
        <v>32</v>
      </c>
      <c r="I2" s="3" t="s">
        <v>33</v>
      </c>
      <c r="J2" s="3" t="s">
        <v>26</v>
      </c>
      <c r="K2" s="39" t="s">
        <v>30</v>
      </c>
    </row>
    <row r="3" spans="1:11" s="2" customFormat="1" ht="1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x14ac:dyDescent="0.3">
      <c r="A4" s="6" t="s">
        <v>10</v>
      </c>
      <c r="B4" s="33">
        <v>95.57</v>
      </c>
      <c r="C4" s="33">
        <v>95.57</v>
      </c>
      <c r="D4" s="33">
        <v>100</v>
      </c>
      <c r="E4" s="33">
        <v>100</v>
      </c>
      <c r="F4" s="33">
        <v>95.57</v>
      </c>
      <c r="G4" s="33">
        <v>95.57</v>
      </c>
      <c r="H4" s="33">
        <v>100</v>
      </c>
      <c r="I4" s="33">
        <v>100</v>
      </c>
      <c r="J4" s="33">
        <v>95.57</v>
      </c>
      <c r="K4" s="33">
        <v>91.13</v>
      </c>
    </row>
    <row r="5" spans="1:11" ht="15" customHeight="1" x14ac:dyDescent="0.3">
      <c r="A5" s="6" t="s">
        <v>1</v>
      </c>
      <c r="B5" s="33">
        <f t="shared" ref="B5:K5" si="0">0.25*B4</f>
        <v>23.892499999999998</v>
      </c>
      <c r="C5" s="33">
        <f t="shared" si="0"/>
        <v>23.892499999999998</v>
      </c>
      <c r="D5" s="33">
        <f t="shared" si="0"/>
        <v>25</v>
      </c>
      <c r="E5" s="33">
        <f t="shared" si="0"/>
        <v>25</v>
      </c>
      <c r="F5" s="33">
        <f t="shared" si="0"/>
        <v>23.892499999999998</v>
      </c>
      <c r="G5" s="33">
        <f t="shared" si="0"/>
        <v>23.892499999999998</v>
      </c>
      <c r="H5" s="33">
        <f t="shared" si="0"/>
        <v>25</v>
      </c>
      <c r="I5" s="33">
        <f t="shared" si="0"/>
        <v>25</v>
      </c>
      <c r="J5" s="33">
        <f t="shared" si="0"/>
        <v>23.892499999999998</v>
      </c>
      <c r="K5" s="33">
        <f t="shared" si="0"/>
        <v>22.782499999999999</v>
      </c>
    </row>
    <row r="6" spans="1:11" ht="15" customHeight="1" x14ac:dyDescent="0.3">
      <c r="A6" s="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 customHeight="1" x14ac:dyDescent="0.3">
      <c r="A7" s="8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" customHeight="1" x14ac:dyDescent="0.3">
      <c r="A8" s="9" t="s">
        <v>3</v>
      </c>
      <c r="B8" s="34">
        <v>9.2899999999999991</v>
      </c>
      <c r="C8" s="34">
        <v>9.7100000000000009</v>
      </c>
      <c r="D8" s="34">
        <v>9.2899999999999991</v>
      </c>
      <c r="E8" s="34">
        <v>9</v>
      </c>
      <c r="F8" s="34">
        <v>9.57</v>
      </c>
      <c r="G8" s="34">
        <v>9.2899999999999991</v>
      </c>
      <c r="H8" s="34">
        <v>9.43</v>
      </c>
      <c r="I8" s="34">
        <v>8.7100000000000009</v>
      </c>
      <c r="J8" s="34">
        <v>9.2899999999999991</v>
      </c>
      <c r="K8" s="34">
        <v>9.43</v>
      </c>
    </row>
    <row r="9" spans="1:11" ht="15" customHeight="1" x14ac:dyDescent="0.3">
      <c r="A9" s="9" t="s">
        <v>4</v>
      </c>
      <c r="B9" s="38">
        <v>28.14</v>
      </c>
      <c r="C9" s="38">
        <v>27.57</v>
      </c>
      <c r="D9" s="38">
        <v>28</v>
      </c>
      <c r="E9" s="38">
        <v>27.57</v>
      </c>
      <c r="F9" s="38">
        <v>28.29</v>
      </c>
      <c r="G9" s="38">
        <v>27.57</v>
      </c>
      <c r="H9" s="38">
        <v>27</v>
      </c>
      <c r="I9" s="38">
        <v>28</v>
      </c>
      <c r="J9" s="38">
        <v>27.57</v>
      </c>
      <c r="K9" s="38">
        <v>26.86</v>
      </c>
    </row>
    <row r="10" spans="1:11" s="1" customFormat="1" ht="26.4" x14ac:dyDescent="0.3">
      <c r="A10" s="10" t="s">
        <v>5</v>
      </c>
      <c r="B10" s="38">
        <v>9.57</v>
      </c>
      <c r="C10" s="38">
        <v>9.86</v>
      </c>
      <c r="D10" s="38">
        <v>9.86</v>
      </c>
      <c r="E10" s="38">
        <v>9.57</v>
      </c>
      <c r="F10" s="38">
        <v>9.2899999999999991</v>
      </c>
      <c r="G10" s="38">
        <v>8.86</v>
      </c>
      <c r="H10" s="38">
        <v>9.86</v>
      </c>
      <c r="I10" s="38">
        <v>9.2899999999999991</v>
      </c>
      <c r="J10" s="38">
        <v>9.43</v>
      </c>
      <c r="K10" s="38">
        <v>9</v>
      </c>
    </row>
    <row r="11" spans="1:11" ht="15" customHeight="1" x14ac:dyDescent="0.3">
      <c r="A11" s="9" t="s">
        <v>6</v>
      </c>
      <c r="B11" s="38">
        <v>26.57</v>
      </c>
      <c r="C11" s="38">
        <v>26.57</v>
      </c>
      <c r="D11" s="38">
        <v>25.57</v>
      </c>
      <c r="E11" s="38">
        <v>24.57</v>
      </c>
      <c r="F11" s="38">
        <v>25.43</v>
      </c>
      <c r="G11" s="38">
        <v>26</v>
      </c>
      <c r="H11" s="38">
        <v>23.71</v>
      </c>
      <c r="I11" s="38">
        <v>23.43</v>
      </c>
      <c r="J11" s="38">
        <v>23.14</v>
      </c>
      <c r="K11" s="38">
        <v>24.14</v>
      </c>
    </row>
    <row r="12" spans="1:11" ht="15" customHeight="1" x14ac:dyDescent="0.3">
      <c r="A12" s="9" t="s">
        <v>11</v>
      </c>
      <c r="B12" s="38">
        <v>18.14</v>
      </c>
      <c r="C12" s="38">
        <v>18.57</v>
      </c>
      <c r="D12" s="38">
        <v>17.86</v>
      </c>
      <c r="E12" s="38">
        <v>17.43</v>
      </c>
      <c r="F12" s="38">
        <v>18.29</v>
      </c>
      <c r="G12" s="38">
        <v>17.14</v>
      </c>
      <c r="H12" s="38">
        <v>16</v>
      </c>
      <c r="I12" s="38">
        <v>17</v>
      </c>
      <c r="J12" s="38">
        <v>17</v>
      </c>
      <c r="K12" s="38">
        <v>17.14</v>
      </c>
    </row>
    <row r="13" spans="1:11" s="2" customFormat="1" ht="15" customHeight="1" x14ac:dyDescent="0.3">
      <c r="A13" s="8" t="s">
        <v>8</v>
      </c>
      <c r="B13" s="36">
        <f t="shared" ref="B13:K13" si="1">B8+B9+B10+B11+B12</f>
        <v>91.71</v>
      </c>
      <c r="C13" s="36">
        <f t="shared" si="1"/>
        <v>92.28</v>
      </c>
      <c r="D13" s="36">
        <f t="shared" si="1"/>
        <v>90.58</v>
      </c>
      <c r="E13" s="36">
        <f t="shared" si="1"/>
        <v>88.140000000000015</v>
      </c>
      <c r="F13" s="36">
        <f t="shared" si="1"/>
        <v>90.87</v>
      </c>
      <c r="G13" s="36">
        <f t="shared" si="1"/>
        <v>88.86</v>
      </c>
      <c r="H13" s="36">
        <f t="shared" si="1"/>
        <v>86</v>
      </c>
      <c r="I13" s="36">
        <f t="shared" si="1"/>
        <v>86.43</v>
      </c>
      <c r="J13" s="36">
        <f t="shared" si="1"/>
        <v>86.43</v>
      </c>
      <c r="K13" s="36">
        <f t="shared" si="1"/>
        <v>86.570000000000007</v>
      </c>
    </row>
    <row r="14" spans="1:11" s="2" customFormat="1" ht="15" customHeight="1" x14ac:dyDescent="0.3">
      <c r="A14" s="4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26.4" x14ac:dyDescent="0.3">
      <c r="A15" s="19" t="s">
        <v>9</v>
      </c>
      <c r="B15" s="33">
        <v>90.28</v>
      </c>
      <c r="C15" s="33">
        <v>90.22</v>
      </c>
      <c r="D15" s="33">
        <v>88.42</v>
      </c>
      <c r="E15" s="33">
        <v>86.16</v>
      </c>
      <c r="F15" s="33">
        <v>87.57</v>
      </c>
      <c r="G15" s="33">
        <v>86.79</v>
      </c>
      <c r="H15" s="33">
        <v>84.36</v>
      </c>
      <c r="I15" s="33">
        <v>83.99</v>
      </c>
      <c r="J15" s="33">
        <v>84.68</v>
      </c>
      <c r="K15" s="33">
        <v>84.58</v>
      </c>
    </row>
    <row r="16" spans="1:11" ht="15" customHeight="1" x14ac:dyDescent="0.3">
      <c r="A16" s="19" t="s">
        <v>14</v>
      </c>
      <c r="B16" s="33">
        <f t="shared" ref="B16:K16" si="2">0.75*B15</f>
        <v>67.710000000000008</v>
      </c>
      <c r="C16" s="33">
        <f t="shared" si="2"/>
        <v>67.664999999999992</v>
      </c>
      <c r="D16" s="33">
        <f t="shared" si="2"/>
        <v>66.314999999999998</v>
      </c>
      <c r="E16" s="33">
        <f t="shared" si="2"/>
        <v>64.62</v>
      </c>
      <c r="F16" s="33">
        <f t="shared" si="2"/>
        <v>65.677499999999995</v>
      </c>
      <c r="G16" s="33">
        <f t="shared" si="2"/>
        <v>65.092500000000001</v>
      </c>
      <c r="H16" s="33">
        <f t="shared" si="2"/>
        <v>63.269999999999996</v>
      </c>
      <c r="I16" s="33">
        <f t="shared" si="2"/>
        <v>62.992499999999993</v>
      </c>
      <c r="J16" s="33">
        <f t="shared" si="2"/>
        <v>63.510000000000005</v>
      </c>
      <c r="K16" s="33">
        <f t="shared" si="2"/>
        <v>63.435000000000002</v>
      </c>
    </row>
    <row r="17" spans="1:11" ht="15" customHeight="1" x14ac:dyDescent="0.3">
      <c r="A17" s="11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" customHeight="1" x14ac:dyDescent="0.3">
      <c r="A18" s="15" t="s">
        <v>7</v>
      </c>
      <c r="B18" s="31">
        <f t="shared" ref="B18:K18" si="3">B5+B16</f>
        <v>91.602500000000006</v>
      </c>
      <c r="C18" s="31">
        <f t="shared" si="3"/>
        <v>91.55749999999999</v>
      </c>
      <c r="D18" s="31">
        <f t="shared" si="3"/>
        <v>91.314999999999998</v>
      </c>
      <c r="E18" s="31">
        <f t="shared" si="3"/>
        <v>89.62</v>
      </c>
      <c r="F18" s="31">
        <f t="shared" si="3"/>
        <v>89.57</v>
      </c>
      <c r="G18" s="31">
        <f t="shared" si="3"/>
        <v>88.984999999999999</v>
      </c>
      <c r="H18" s="31">
        <f t="shared" si="3"/>
        <v>88.27</v>
      </c>
      <c r="I18" s="31">
        <f t="shared" si="3"/>
        <v>87.992499999999993</v>
      </c>
      <c r="J18" s="31">
        <f t="shared" si="3"/>
        <v>87.402500000000003</v>
      </c>
      <c r="K18" s="31">
        <f t="shared" si="3"/>
        <v>86.217500000000001</v>
      </c>
    </row>
    <row r="19" spans="1:11" ht="15" customHeight="1" x14ac:dyDescent="0.3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3">
      <c r="A20" s="42" t="s">
        <v>12</v>
      </c>
    </row>
    <row r="21" spans="1:11" x14ac:dyDescent="0.3">
      <c r="A21" s="42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ortState columnSort="1" ref="A2:K18">
    <sortCondition descending="1" ref="A18:K18"/>
  </sortState>
  <mergeCells count="1">
    <mergeCell ref="A20:A21"/>
  </mergeCells>
  <conditionalFormatting sqref="B8:K8">
    <cfRule type="cellIs" dxfId="4" priority="5" operator="greaterThan">
      <formula>10</formula>
    </cfRule>
  </conditionalFormatting>
  <conditionalFormatting sqref="B9:K9">
    <cfRule type="cellIs" dxfId="3" priority="4" operator="greaterThan">
      <formula>30</formula>
    </cfRule>
  </conditionalFormatting>
  <conditionalFormatting sqref="B10:K10">
    <cfRule type="cellIs" dxfId="2" priority="3" operator="greaterThan">
      <formula>10</formula>
    </cfRule>
  </conditionalFormatting>
  <conditionalFormatting sqref="B11:K11">
    <cfRule type="cellIs" dxfId="1" priority="2" operator="greaterThan">
      <formula>30</formula>
    </cfRule>
  </conditionalFormatting>
  <conditionalFormatting sqref="B12:K12">
    <cfRule type="cellIs" dxfId="0" priority="1" operator="greaterThan">
      <formula>20</formula>
    </cfRule>
  </conditionalFormatting>
  <pageMargins left="0.31496062992125984" right="0.31496062992125984" top="0.55118110236220474" bottom="0.55118110236220474" header="0.31496062992125984" footer="0.31496062992125984"/>
  <pageSetup paperSize="9" scale="90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Kategorija - 3. i 4. razred</vt:lpstr>
      <vt:lpstr>B Kategorija - 1. i 2. razred</vt:lpstr>
      <vt:lpstr>'A Kategorija - 3. i 4. razred'!Print_Titles</vt:lpstr>
      <vt:lpstr>'B Kategorija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Bajzek Cesar Ankica</cp:lastModifiedBy>
  <cp:lastPrinted>2024-04-05T10:58:10Z</cp:lastPrinted>
  <dcterms:created xsi:type="dcterms:W3CDTF">2020-03-26T07:50:33Z</dcterms:created>
  <dcterms:modified xsi:type="dcterms:W3CDTF">2024-04-05T10:59:39Z</dcterms:modified>
</cp:coreProperties>
</file>