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AGODA\Publicistika\4-OSTALO\Pekec\Statisticko natjecanje 2022. - 2023\Rezultati\"/>
    </mc:Choice>
  </mc:AlternateContent>
  <xr:revisionPtr revIDLastSave="0" documentId="13_ncr:1_{64A6589C-E901-4CE8-B7D8-15370A379764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A Kategorija - 3. i 4. razred" sheetId="1" r:id="rId1"/>
    <sheet name="B Kategorija - 1. i 2. razred" sheetId="2" r:id="rId2"/>
  </sheets>
  <definedNames>
    <definedName name="_xlnm._FilterDatabase" localSheetId="0" hidden="1">'A Kategorija - 3. i 4. razred'!$B$1:$L$20</definedName>
    <definedName name="_xlnm.Print_Titles" localSheetId="0">'A Kategorija - 3. i 4. razred'!$A:$A,'A Kategorija - 3. i 4. razred'!$1:$3</definedName>
    <definedName name="_xlnm.Print_Titles" localSheetId="1">'B Kategorija - 1. i 2. razred'!$A:$A,'B Kategorija - 1. i 2. razred'!$1:$3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B16" i="2"/>
  <c r="H13" i="2" l="1"/>
  <c r="E13" i="2"/>
  <c r="C13" i="2"/>
  <c r="D13" i="2"/>
  <c r="B13" i="2"/>
  <c r="F13" i="2"/>
  <c r="G13" i="2"/>
  <c r="K13" i="2"/>
  <c r="J13" i="2"/>
  <c r="I13" i="2"/>
  <c r="E16" i="1"/>
  <c r="L16" i="1"/>
  <c r="D16" i="1"/>
  <c r="F16" i="1"/>
  <c r="J16" i="1"/>
  <c r="C16" i="1"/>
  <c r="I16" i="1"/>
  <c r="G16" i="1"/>
  <c r="K16" i="1"/>
  <c r="H16" i="1"/>
  <c r="B16" i="1"/>
  <c r="E13" i="1"/>
  <c r="L13" i="1"/>
  <c r="D13" i="1"/>
  <c r="F13" i="1"/>
  <c r="J13" i="1"/>
  <c r="C13" i="1"/>
  <c r="I13" i="1"/>
  <c r="G13" i="1"/>
  <c r="K13" i="1"/>
  <c r="H13" i="1"/>
  <c r="B13" i="1"/>
  <c r="E5" i="1" l="1"/>
  <c r="L5" i="1"/>
  <c r="D5" i="1"/>
  <c r="D18" i="1" s="1"/>
  <c r="F5" i="1"/>
  <c r="J5" i="1"/>
  <c r="C5" i="1"/>
  <c r="I5" i="1"/>
  <c r="G5" i="1"/>
  <c r="K5" i="1"/>
  <c r="H5" i="1"/>
  <c r="G18" i="1" l="1"/>
  <c r="F18" i="1"/>
  <c r="K18" i="1"/>
  <c r="C18" i="1"/>
  <c r="I18" i="1"/>
  <c r="H18" i="1"/>
  <c r="J18" i="1"/>
  <c r="H5" i="2" l="1"/>
  <c r="H18" i="2" s="1"/>
  <c r="E5" i="2"/>
  <c r="E18" i="2" s="1"/>
  <c r="G5" i="2"/>
  <c r="G18" i="2" s="1"/>
  <c r="K5" i="2"/>
  <c r="K18" i="2" s="1"/>
  <c r="D5" i="2"/>
  <c r="D18" i="2" s="1"/>
  <c r="C5" i="2"/>
  <c r="C18" i="2" s="1"/>
  <c r="F5" i="2"/>
  <c r="F18" i="2" s="1"/>
  <c r="B5" i="2"/>
  <c r="B18" i="2" s="1"/>
  <c r="J5" i="2"/>
  <c r="J18" i="2" s="1"/>
  <c r="I5" i="2"/>
  <c r="I18" i="2" s="1"/>
  <c r="E18" i="1" l="1"/>
  <c r="B5" i="1"/>
  <c r="B18" i="1" s="1"/>
  <c r="L18" i="1"/>
</calcChain>
</file>

<file path=xl/sharedStrings.xml><?xml version="1.0" encoding="utf-8"?>
<sst xmlns="http://schemas.openxmlformats.org/spreadsheetml/2006/main" count="51" uniqueCount="36">
  <si>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</si>
  <si>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</si>
  <si>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</si>
  <si>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</si>
  <si>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</si>
  <si>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</si>
  <si>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</si>
  <si>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>UKUPNO</t>
  </si>
  <si>
    <t xml:space="preserve">Ukupan broj bodova u drugom krugu Statističkog natjecanja </t>
  </si>
  <si>
    <t xml:space="preserve">Ukupan broj normaliziranih bodova u drugom krugu Statističkog natjecanja </t>
  </si>
  <si>
    <t xml:space="preserve">Ukupan broj bodova u prvom krugu Statističkog natjecanja </t>
  </si>
  <si>
    <t xml:space="preserve">Objašnjenje rezultata i zaključci </t>
  </si>
  <si>
    <t>EKOSTATYX</t>
  </si>
  <si>
    <t>VIJECE</t>
  </si>
  <si>
    <t xml:space="preserve">U drugom krugu, prezentacije ekipa ocjenjivao je stručni ocjenjivački žiri Statističkog natjecanja. </t>
  </si>
  <si>
    <t>LIMETA</t>
  </si>
  <si>
    <t>2022./2023.</t>
  </si>
  <si>
    <t>DOKTORI</t>
  </si>
  <si>
    <t>KAPIBARE</t>
  </si>
  <si>
    <t>TIGRIĆI1</t>
  </si>
  <si>
    <t>STAT3TIMRI</t>
  </si>
  <si>
    <t>AZIMUT</t>
  </si>
  <si>
    <t>A2XN</t>
  </si>
  <si>
    <t>GAVRAN</t>
  </si>
  <si>
    <t>KABACCO</t>
  </si>
  <si>
    <t>4DIKICE</t>
  </si>
  <si>
    <t>EKOSTAT</t>
  </si>
  <si>
    <t>MAMUTI</t>
  </si>
  <si>
    <t>PITAGORCI</t>
  </si>
  <si>
    <t>MINISTRICE</t>
  </si>
  <si>
    <t>FJ</t>
  </si>
  <si>
    <t>ELPROSICE</t>
  </si>
  <si>
    <t>CROATICA</t>
  </si>
  <si>
    <t>FBM</t>
  </si>
  <si>
    <t>TIM2</t>
  </si>
  <si>
    <t xml:space="preserve">0,75 * normalizirani bodovi iz drugog kruga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</si>
</sst>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2" fontId="0" fillId="0" borderId="0" xfId="0" applyNumberFormat="1"/>
    <xf numFmtId="2" fontId="3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ill="1" applyAlignment="1"/>
    <xf numFmtId="0" fontId="0" fillId="5" borderId="0" xfId="0" applyFill="1" applyAlignment="1"/>
    <xf numFmtId="0" fontId="0" fillId="5" borderId="0" xfId="0" applyFill="1"/>
    <xf numFmtId="0" fontId="6" fillId="5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56.6640625" customWidth="1"/>
    <col min="2" max="12" width="12.6640625" customWidth="1"/>
  </cols>
  <sheetData>
    <row r="1" spans="1:12" ht="53.1" customHeight="1" thickBot="1" x14ac:dyDescent="0.35">
      <c r="A1" s="20"/>
      <c r="B1" s="21"/>
      <c r="C1" s="21"/>
      <c r="D1" s="21"/>
      <c r="E1" s="21"/>
      <c r="F1" s="21"/>
      <c r="G1" s="21"/>
      <c r="H1" s="21"/>
      <c r="I1" s="22"/>
      <c r="J1" s="22"/>
      <c r="K1" s="40" t="s">
        <v>16</v>
      </c>
      <c r="L1" s="40"/>
    </row>
    <row r="2" spans="1:12" ht="30" customHeight="1" x14ac:dyDescent="0.3">
      <c r="A2" s="24" t="s">
        <v>0</v>
      </c>
      <c r="B2" s="3" t="s">
        <v>17</v>
      </c>
      <c r="C2" s="3" t="s">
        <v>23</v>
      </c>
      <c r="D2" s="3" t="s">
        <v>20</v>
      </c>
      <c r="E2" s="3" t="s">
        <v>18</v>
      </c>
      <c r="F2" s="3" t="s">
        <v>21</v>
      </c>
      <c r="G2" s="3" t="s">
        <v>24</v>
      </c>
      <c r="H2" s="3" t="s">
        <v>25</v>
      </c>
      <c r="I2" s="3" t="s">
        <v>13</v>
      </c>
      <c r="J2" s="3" t="s">
        <v>22</v>
      </c>
      <c r="K2" s="3" t="s">
        <v>12</v>
      </c>
      <c r="L2" s="39" t="s">
        <v>19</v>
      </c>
    </row>
    <row r="3" spans="1:12" s="2" customFormat="1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" customHeight="1" x14ac:dyDescent="0.3">
      <c r="A4" s="6" t="s">
        <v>10</v>
      </c>
      <c r="B4" s="33">
        <v>100</v>
      </c>
      <c r="C4" s="33">
        <v>92.23</v>
      </c>
      <c r="D4" s="33">
        <v>100</v>
      </c>
      <c r="E4" s="33">
        <v>86.7</v>
      </c>
      <c r="F4" s="33">
        <v>100</v>
      </c>
      <c r="G4" s="33">
        <v>95.57</v>
      </c>
      <c r="H4" s="33">
        <v>91.13</v>
      </c>
      <c r="I4" s="33">
        <v>95.57</v>
      </c>
      <c r="J4" s="33">
        <v>95.57</v>
      </c>
      <c r="K4" s="33">
        <v>91.13</v>
      </c>
      <c r="L4" s="33">
        <v>95.57</v>
      </c>
    </row>
    <row r="5" spans="1:12" ht="15" customHeight="1" x14ac:dyDescent="0.3">
      <c r="A5" s="6" t="s">
        <v>1</v>
      </c>
      <c r="B5" s="33">
        <f t="shared" ref="B5:L5" si="0">0.25*B4</f>
        <v>25</v>
      </c>
      <c r="C5" s="33">
        <f t="shared" si="0"/>
        <v>23.057500000000001</v>
      </c>
      <c r="D5" s="33">
        <f t="shared" si="0"/>
        <v>25</v>
      </c>
      <c r="E5" s="33">
        <f t="shared" si="0"/>
        <v>21.675000000000001</v>
      </c>
      <c r="F5" s="33">
        <f t="shared" si="0"/>
        <v>25</v>
      </c>
      <c r="G5" s="33">
        <f t="shared" si="0"/>
        <v>23.892499999999998</v>
      </c>
      <c r="H5" s="33">
        <f t="shared" si="0"/>
        <v>22.782499999999999</v>
      </c>
      <c r="I5" s="33">
        <f t="shared" si="0"/>
        <v>23.892499999999998</v>
      </c>
      <c r="J5" s="33">
        <f t="shared" si="0"/>
        <v>23.892499999999998</v>
      </c>
      <c r="K5" s="33">
        <f t="shared" si="0"/>
        <v>22.782499999999999</v>
      </c>
      <c r="L5" s="33">
        <f t="shared" si="0"/>
        <v>23.892499999999998</v>
      </c>
    </row>
    <row r="6" spans="1:12" ht="15" customHeight="1" x14ac:dyDescent="0.3">
      <c r="A6" s="7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5" customHeight="1" x14ac:dyDescent="0.3">
      <c r="A7" s="8" t="s">
        <v>2</v>
      </c>
      <c r="B7" s="27"/>
      <c r="C7" s="27"/>
      <c r="D7" s="27"/>
      <c r="E7" s="27"/>
      <c r="F7" s="27"/>
      <c r="G7" s="27"/>
      <c r="H7" s="27"/>
      <c r="I7" s="27"/>
      <c r="J7" s="26"/>
      <c r="K7" s="27"/>
      <c r="L7" s="27"/>
    </row>
    <row r="8" spans="1:12" ht="15" customHeight="1" x14ac:dyDescent="0.3">
      <c r="A8" s="9" t="s">
        <v>3</v>
      </c>
      <c r="B8" s="34">
        <v>9.33</v>
      </c>
      <c r="C8" s="34">
        <v>9.33</v>
      </c>
      <c r="D8" s="34">
        <v>7.83</v>
      </c>
      <c r="E8" s="34">
        <v>7</v>
      </c>
      <c r="F8" s="34">
        <v>6.67</v>
      </c>
      <c r="G8" s="34">
        <v>7</v>
      </c>
      <c r="H8" s="34">
        <v>7</v>
      </c>
      <c r="I8" s="34">
        <v>6.83</v>
      </c>
      <c r="J8" s="34">
        <v>8</v>
      </c>
      <c r="K8" s="34">
        <v>6</v>
      </c>
      <c r="L8" s="34">
        <v>6.5</v>
      </c>
    </row>
    <row r="9" spans="1:12" ht="15" customHeight="1" x14ac:dyDescent="0.3">
      <c r="A9" s="9" t="s">
        <v>4</v>
      </c>
      <c r="B9" s="34">
        <v>28.5</v>
      </c>
      <c r="C9" s="34">
        <v>27.5</v>
      </c>
      <c r="D9" s="34">
        <v>27.67</v>
      </c>
      <c r="E9" s="34">
        <v>28</v>
      </c>
      <c r="F9" s="34">
        <v>26.33</v>
      </c>
      <c r="G9" s="34">
        <v>25.67</v>
      </c>
      <c r="H9" s="34">
        <v>27.17</v>
      </c>
      <c r="I9" s="34">
        <v>25.5</v>
      </c>
      <c r="J9" s="34">
        <v>27.5</v>
      </c>
      <c r="K9" s="34">
        <v>26.33</v>
      </c>
      <c r="L9" s="34">
        <v>26.5</v>
      </c>
    </row>
    <row r="10" spans="1:12" s="1" customFormat="1" ht="26.4" x14ac:dyDescent="0.3">
      <c r="A10" s="10" t="s">
        <v>5</v>
      </c>
      <c r="B10" s="35">
        <v>10</v>
      </c>
      <c r="C10" s="35">
        <v>9.17</v>
      </c>
      <c r="D10" s="35">
        <v>8.5</v>
      </c>
      <c r="E10" s="35">
        <v>9.5</v>
      </c>
      <c r="F10" s="35">
        <v>8</v>
      </c>
      <c r="G10" s="35">
        <v>7.33</v>
      </c>
      <c r="H10" s="35">
        <v>8.83</v>
      </c>
      <c r="I10" s="35">
        <v>8</v>
      </c>
      <c r="J10" s="35">
        <v>8</v>
      </c>
      <c r="K10" s="35">
        <v>9.17</v>
      </c>
      <c r="L10" s="35">
        <v>7.83</v>
      </c>
    </row>
    <row r="11" spans="1:12" ht="15" customHeight="1" x14ac:dyDescent="0.3">
      <c r="A11" s="9" t="s">
        <v>6</v>
      </c>
      <c r="B11" s="34">
        <v>27.33</v>
      </c>
      <c r="C11" s="34">
        <v>25.83</v>
      </c>
      <c r="D11" s="34">
        <v>24.33</v>
      </c>
      <c r="E11" s="34">
        <v>24.5</v>
      </c>
      <c r="F11" s="34">
        <v>23</v>
      </c>
      <c r="G11" s="34">
        <v>22.83</v>
      </c>
      <c r="H11" s="34">
        <v>24.67</v>
      </c>
      <c r="I11" s="34">
        <v>22.83</v>
      </c>
      <c r="J11" s="34">
        <v>23.17</v>
      </c>
      <c r="K11" s="34">
        <v>23.5</v>
      </c>
      <c r="L11" s="34">
        <v>22.17</v>
      </c>
    </row>
    <row r="12" spans="1:12" ht="15" customHeight="1" x14ac:dyDescent="0.3">
      <c r="A12" s="9" t="s">
        <v>11</v>
      </c>
      <c r="B12" s="34">
        <v>18.5</v>
      </c>
      <c r="C12" s="34">
        <v>17.670000000000002</v>
      </c>
      <c r="D12" s="34">
        <v>17.329999999999998</v>
      </c>
      <c r="E12" s="34">
        <v>17.829999999999998</v>
      </c>
      <c r="F12" s="34">
        <v>16.829999999999998</v>
      </c>
      <c r="G12" s="34">
        <v>16.670000000000002</v>
      </c>
      <c r="H12" s="34">
        <v>17.670000000000002</v>
      </c>
      <c r="I12" s="34">
        <v>15.83</v>
      </c>
      <c r="J12" s="34">
        <v>16</v>
      </c>
      <c r="K12" s="34">
        <v>16.670000000000002</v>
      </c>
      <c r="L12" s="34">
        <v>15.5</v>
      </c>
    </row>
    <row r="13" spans="1:12" ht="15" customHeight="1" x14ac:dyDescent="0.3">
      <c r="A13" s="8" t="s">
        <v>8</v>
      </c>
      <c r="B13" s="36">
        <f t="shared" ref="B13:L13" si="1">B8+B9+B10+B11+B12</f>
        <v>93.66</v>
      </c>
      <c r="C13" s="36">
        <f t="shared" si="1"/>
        <v>89.5</v>
      </c>
      <c r="D13" s="36">
        <f t="shared" si="1"/>
        <v>85.66</v>
      </c>
      <c r="E13" s="36">
        <f t="shared" si="1"/>
        <v>86.83</v>
      </c>
      <c r="F13" s="36">
        <f t="shared" si="1"/>
        <v>80.83</v>
      </c>
      <c r="G13" s="36">
        <f t="shared" si="1"/>
        <v>79.5</v>
      </c>
      <c r="H13" s="36">
        <f t="shared" si="1"/>
        <v>85.34</v>
      </c>
      <c r="I13" s="36">
        <f t="shared" si="1"/>
        <v>78.989999999999995</v>
      </c>
      <c r="J13" s="36">
        <f t="shared" si="1"/>
        <v>82.67</v>
      </c>
      <c r="K13" s="36">
        <f t="shared" si="1"/>
        <v>81.67</v>
      </c>
      <c r="L13" s="36">
        <f t="shared" si="1"/>
        <v>78.5</v>
      </c>
    </row>
    <row r="14" spans="1:12" ht="15" customHeight="1" x14ac:dyDescent="0.3">
      <c r="A14" s="4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26.4" x14ac:dyDescent="0.3">
      <c r="A15" s="19" t="s">
        <v>9</v>
      </c>
      <c r="B15" s="33">
        <v>86.008352200000004</v>
      </c>
      <c r="C15" s="33">
        <v>81.8748851</v>
      </c>
      <c r="D15" s="33">
        <v>78.244986100000006</v>
      </c>
      <c r="E15" s="33">
        <v>81.094662900000003</v>
      </c>
      <c r="F15" s="33">
        <v>72.881586799999994</v>
      </c>
      <c r="G15" s="33">
        <v>74.300223099999997</v>
      </c>
      <c r="H15" s="33">
        <v>75.2870688</v>
      </c>
      <c r="I15" s="33">
        <v>72.742090899999994</v>
      </c>
      <c r="J15" s="33">
        <v>72.6908253</v>
      </c>
      <c r="K15" s="33">
        <v>72.485711899999998</v>
      </c>
      <c r="L15" s="33">
        <v>70.841685499999997</v>
      </c>
    </row>
    <row r="16" spans="1:12" ht="15" customHeight="1" x14ac:dyDescent="0.3">
      <c r="A16" s="19" t="s">
        <v>35</v>
      </c>
      <c r="B16" s="33">
        <f t="shared" ref="B16:L16" si="2">0.75*B15</f>
        <v>64.506264150000007</v>
      </c>
      <c r="C16" s="33">
        <f t="shared" si="2"/>
        <v>61.406163825</v>
      </c>
      <c r="D16" s="33">
        <f t="shared" si="2"/>
        <v>58.683739575000004</v>
      </c>
      <c r="E16" s="33">
        <f t="shared" si="2"/>
        <v>60.820997175000002</v>
      </c>
      <c r="F16" s="33">
        <f t="shared" si="2"/>
        <v>54.661190099999999</v>
      </c>
      <c r="G16" s="33">
        <f t="shared" si="2"/>
        <v>55.725167325000001</v>
      </c>
      <c r="H16" s="33">
        <f t="shared" si="2"/>
        <v>56.465301600000004</v>
      </c>
      <c r="I16" s="33">
        <f t="shared" si="2"/>
        <v>54.556568174999995</v>
      </c>
      <c r="J16" s="33">
        <f t="shared" si="2"/>
        <v>54.518118975</v>
      </c>
      <c r="K16" s="33">
        <f t="shared" si="2"/>
        <v>54.364283924999995</v>
      </c>
      <c r="L16" s="33">
        <f t="shared" si="2"/>
        <v>53.131264125000001</v>
      </c>
    </row>
    <row r="17" spans="1:12" ht="15" customHeight="1" x14ac:dyDescent="0.3">
      <c r="A17" s="1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5" customHeight="1" x14ac:dyDescent="0.3">
      <c r="A18" s="16" t="s">
        <v>7</v>
      </c>
      <c r="B18" s="29">
        <f t="shared" ref="B18:L18" si="3">B5+B16</f>
        <v>89.506264150000007</v>
      </c>
      <c r="C18" s="29">
        <f t="shared" si="3"/>
        <v>84.463663824999998</v>
      </c>
      <c r="D18" s="29">
        <f t="shared" si="3"/>
        <v>83.683739575000004</v>
      </c>
      <c r="E18" s="29">
        <f t="shared" si="3"/>
        <v>82.495997174999999</v>
      </c>
      <c r="F18" s="29">
        <f t="shared" si="3"/>
        <v>79.661190099999999</v>
      </c>
      <c r="G18" s="29">
        <f t="shared" si="3"/>
        <v>79.617667324999999</v>
      </c>
      <c r="H18" s="29">
        <f t="shared" si="3"/>
        <v>79.247801600000003</v>
      </c>
      <c r="I18" s="29">
        <f t="shared" si="3"/>
        <v>78.449068174999994</v>
      </c>
      <c r="J18" s="29">
        <f t="shared" si="3"/>
        <v>78.410618975000006</v>
      </c>
      <c r="K18" s="29">
        <f t="shared" si="3"/>
        <v>77.146783924999994</v>
      </c>
      <c r="L18" s="29">
        <f t="shared" si="3"/>
        <v>77.023764125</v>
      </c>
    </row>
    <row r="19" spans="1:12" ht="15" customHeight="1" x14ac:dyDescent="0.3">
      <c r="A19" s="1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29.1" customHeight="1" x14ac:dyDescent="0.3">
      <c r="A20" s="13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</sheetData>
  <sortState columnSort="1" caseSensitive="1" ref="A2:L18">
    <sortCondition descending="1" ref="A18:L18"/>
  </sortState>
  <mergeCells count="1">
    <mergeCell ref="K1:L1"/>
  </mergeCells>
  <conditionalFormatting sqref="B8:L8">
    <cfRule type="cellIs" dxfId="9" priority="5" operator="greaterThan">
      <formula>10</formula>
    </cfRule>
  </conditionalFormatting>
  <conditionalFormatting sqref="B9:L9">
    <cfRule type="cellIs" dxfId="8" priority="4" operator="greaterThan">
      <formula>30</formula>
    </cfRule>
  </conditionalFormatting>
  <conditionalFormatting sqref="B10:L10">
    <cfRule type="cellIs" dxfId="7" priority="3" operator="greaterThan">
      <formula>10</formula>
    </cfRule>
  </conditionalFormatting>
  <conditionalFormatting sqref="B11:L11">
    <cfRule type="cellIs" dxfId="6" priority="2" operator="greaterThan">
      <formula>30</formula>
    </cfRule>
  </conditionalFormatting>
  <conditionalFormatting sqref="B12:L12">
    <cfRule type="cellIs" dxfId="5" priority="1" operator="greaterThan">
      <formula>20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56.6640625" customWidth="1"/>
    <col min="2" max="11" width="12.6640625" customWidth="1"/>
  </cols>
  <sheetData>
    <row r="1" spans="1:11" ht="53.1" customHeight="1" thickBot="1" x14ac:dyDescent="0.35">
      <c r="A1" s="20"/>
      <c r="B1" s="21"/>
      <c r="C1" s="21"/>
      <c r="D1" s="21"/>
      <c r="E1" s="21"/>
      <c r="F1" s="21"/>
      <c r="G1" s="21"/>
      <c r="H1" s="22"/>
      <c r="I1" s="22"/>
      <c r="J1" s="22"/>
      <c r="K1" s="23" t="s">
        <v>16</v>
      </c>
    </row>
    <row r="2" spans="1:11" ht="30" customHeight="1" x14ac:dyDescent="0.3">
      <c r="A2" s="24" t="s">
        <v>0</v>
      </c>
      <c r="B2" s="14" t="s">
        <v>30</v>
      </c>
      <c r="C2" s="3" t="s">
        <v>29</v>
      </c>
      <c r="D2" s="3" t="s">
        <v>15</v>
      </c>
      <c r="E2" s="3" t="s">
        <v>28</v>
      </c>
      <c r="F2" s="3" t="s">
        <v>31</v>
      </c>
      <c r="G2" s="3" t="s">
        <v>32</v>
      </c>
      <c r="H2" s="3" t="s">
        <v>27</v>
      </c>
      <c r="I2" s="3" t="s">
        <v>26</v>
      </c>
      <c r="J2" s="3" t="s">
        <v>34</v>
      </c>
      <c r="K2" s="39" t="s">
        <v>33</v>
      </c>
    </row>
    <row r="3" spans="1:11" s="2" customFormat="1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3">
      <c r="A4" s="6" t="s">
        <v>10</v>
      </c>
      <c r="B4" s="33">
        <v>82.27</v>
      </c>
      <c r="C4" s="33">
        <v>100</v>
      </c>
      <c r="D4" s="33">
        <v>92.23</v>
      </c>
      <c r="E4" s="33">
        <v>96.67</v>
      </c>
      <c r="F4" s="33">
        <v>90</v>
      </c>
      <c r="G4" s="33">
        <v>91.13</v>
      </c>
      <c r="H4" s="33">
        <v>91.13</v>
      </c>
      <c r="I4" s="33">
        <v>91.13</v>
      </c>
      <c r="J4" s="33">
        <v>88.9</v>
      </c>
      <c r="K4" s="33">
        <v>91.13</v>
      </c>
    </row>
    <row r="5" spans="1:11" ht="15" customHeight="1" x14ac:dyDescent="0.3">
      <c r="A5" s="6" t="s">
        <v>1</v>
      </c>
      <c r="B5" s="33">
        <f t="shared" ref="B5:K5" si="0">0.25*B4</f>
        <v>20.567499999999999</v>
      </c>
      <c r="C5" s="33">
        <f t="shared" si="0"/>
        <v>25</v>
      </c>
      <c r="D5" s="33">
        <f t="shared" si="0"/>
        <v>23.057500000000001</v>
      </c>
      <c r="E5" s="33">
        <f t="shared" si="0"/>
        <v>24.1675</v>
      </c>
      <c r="F5" s="33">
        <f t="shared" si="0"/>
        <v>22.5</v>
      </c>
      <c r="G5" s="33">
        <f t="shared" si="0"/>
        <v>22.782499999999999</v>
      </c>
      <c r="H5" s="33">
        <f t="shared" si="0"/>
        <v>22.782499999999999</v>
      </c>
      <c r="I5" s="33">
        <f t="shared" si="0"/>
        <v>22.782499999999999</v>
      </c>
      <c r="J5" s="33">
        <f t="shared" si="0"/>
        <v>22.225000000000001</v>
      </c>
      <c r="K5" s="33">
        <f t="shared" si="0"/>
        <v>22.782499999999999</v>
      </c>
    </row>
    <row r="6" spans="1:11" ht="15" customHeight="1" x14ac:dyDescent="0.3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" customHeight="1" x14ac:dyDescent="0.3">
      <c r="A7" s="8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" customHeight="1" x14ac:dyDescent="0.3">
      <c r="A8" s="9" t="s">
        <v>3</v>
      </c>
      <c r="B8" s="34">
        <v>7.67</v>
      </c>
      <c r="C8" s="34">
        <v>7.33</v>
      </c>
      <c r="D8" s="34">
        <v>7.67</v>
      </c>
      <c r="E8" s="34">
        <v>7.33</v>
      </c>
      <c r="F8" s="34">
        <v>7.83</v>
      </c>
      <c r="G8" s="34">
        <v>9</v>
      </c>
      <c r="H8" s="34">
        <v>7.17</v>
      </c>
      <c r="I8" s="34">
        <v>7.5</v>
      </c>
      <c r="J8" s="34">
        <v>8.5</v>
      </c>
      <c r="K8" s="34">
        <v>7.83</v>
      </c>
    </row>
    <row r="9" spans="1:11" ht="15" customHeight="1" x14ac:dyDescent="0.3">
      <c r="A9" s="9" t="s">
        <v>4</v>
      </c>
      <c r="B9" s="38">
        <v>28.67</v>
      </c>
      <c r="C9" s="38">
        <v>27.17</v>
      </c>
      <c r="D9" s="38">
        <v>28.17</v>
      </c>
      <c r="E9" s="38">
        <v>28.17</v>
      </c>
      <c r="F9" s="38">
        <v>27.17</v>
      </c>
      <c r="G9" s="38">
        <v>27.5</v>
      </c>
      <c r="H9" s="38">
        <v>27.83</v>
      </c>
      <c r="I9" s="38">
        <v>28.5</v>
      </c>
      <c r="J9" s="38">
        <v>28</v>
      </c>
      <c r="K9" s="38">
        <v>28.17</v>
      </c>
    </row>
    <row r="10" spans="1:11" s="1" customFormat="1" ht="26.4" x14ac:dyDescent="0.3">
      <c r="A10" s="10" t="s">
        <v>5</v>
      </c>
      <c r="B10" s="38">
        <v>9.67</v>
      </c>
      <c r="C10" s="38">
        <v>8.33</v>
      </c>
      <c r="D10" s="38">
        <v>9.33</v>
      </c>
      <c r="E10" s="38">
        <v>9.17</v>
      </c>
      <c r="F10" s="38">
        <v>9</v>
      </c>
      <c r="G10" s="38">
        <v>8.83</v>
      </c>
      <c r="H10" s="38">
        <v>7.33</v>
      </c>
      <c r="I10" s="38">
        <v>8.17</v>
      </c>
      <c r="J10" s="38">
        <v>8.17</v>
      </c>
      <c r="K10" s="38">
        <v>7</v>
      </c>
    </row>
    <row r="11" spans="1:11" ht="15" customHeight="1" x14ac:dyDescent="0.3">
      <c r="A11" s="9" t="s">
        <v>6</v>
      </c>
      <c r="B11" s="38">
        <v>27</v>
      </c>
      <c r="C11" s="38">
        <v>24.33</v>
      </c>
      <c r="D11" s="38">
        <v>24.67</v>
      </c>
      <c r="E11" s="38">
        <v>23.17</v>
      </c>
      <c r="F11" s="38">
        <v>23.33</v>
      </c>
      <c r="G11" s="38">
        <v>22.83</v>
      </c>
      <c r="H11" s="38">
        <v>24.17</v>
      </c>
      <c r="I11" s="38">
        <v>22.83</v>
      </c>
      <c r="J11" s="38">
        <v>24.17</v>
      </c>
      <c r="K11" s="38">
        <v>22.83</v>
      </c>
    </row>
    <row r="12" spans="1:11" ht="15" customHeight="1" x14ac:dyDescent="0.3">
      <c r="A12" s="9" t="s">
        <v>11</v>
      </c>
      <c r="B12" s="38">
        <v>18.829999999999998</v>
      </c>
      <c r="C12" s="38">
        <v>16.670000000000002</v>
      </c>
      <c r="D12" s="38">
        <v>17.5</v>
      </c>
      <c r="E12" s="38">
        <v>16.670000000000002</v>
      </c>
      <c r="F12" s="38">
        <v>16.670000000000002</v>
      </c>
      <c r="G12" s="38">
        <v>16.829999999999998</v>
      </c>
      <c r="H12" s="38">
        <v>17</v>
      </c>
      <c r="I12" s="38">
        <v>16.670000000000002</v>
      </c>
      <c r="J12" s="38">
        <v>17.5</v>
      </c>
      <c r="K12" s="38">
        <v>17</v>
      </c>
    </row>
    <row r="13" spans="1:11" s="2" customFormat="1" ht="15" customHeight="1" x14ac:dyDescent="0.3">
      <c r="A13" s="8" t="s">
        <v>8</v>
      </c>
      <c r="B13" s="36">
        <f t="shared" ref="B13:K13" si="1">B8+B9+B10+B11+B12</f>
        <v>91.84</v>
      </c>
      <c r="C13" s="36">
        <f t="shared" si="1"/>
        <v>83.83</v>
      </c>
      <c r="D13" s="36">
        <f t="shared" si="1"/>
        <v>87.34</v>
      </c>
      <c r="E13" s="36">
        <f t="shared" si="1"/>
        <v>84.51</v>
      </c>
      <c r="F13" s="36">
        <f t="shared" si="1"/>
        <v>84</v>
      </c>
      <c r="G13" s="36">
        <f t="shared" si="1"/>
        <v>84.99</v>
      </c>
      <c r="H13" s="36">
        <f t="shared" si="1"/>
        <v>83.5</v>
      </c>
      <c r="I13" s="36">
        <f t="shared" si="1"/>
        <v>83.67</v>
      </c>
      <c r="J13" s="36">
        <f t="shared" si="1"/>
        <v>86.34</v>
      </c>
      <c r="K13" s="36">
        <f t="shared" si="1"/>
        <v>82.83</v>
      </c>
    </row>
    <row r="14" spans="1:11" s="2" customFormat="1" ht="15" customHeight="1" x14ac:dyDescent="0.3">
      <c r="A14" s="4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26.4" x14ac:dyDescent="0.3">
      <c r="A15" s="19" t="s">
        <v>9</v>
      </c>
      <c r="B15" s="33">
        <v>86.167219799999998</v>
      </c>
      <c r="C15" s="33">
        <v>79.704472100000004</v>
      </c>
      <c r="D15" s="33">
        <v>82.021377400000006</v>
      </c>
      <c r="E15" s="33">
        <v>78.829899499999996</v>
      </c>
      <c r="F15" s="33">
        <v>79.896811299999996</v>
      </c>
      <c r="G15" s="33">
        <v>78.892614300000005</v>
      </c>
      <c r="H15" s="33">
        <v>78.543079199999994</v>
      </c>
      <c r="I15" s="33">
        <v>77.713698500000007</v>
      </c>
      <c r="J15" s="33">
        <v>78.289925699999998</v>
      </c>
      <c r="K15" s="33">
        <v>77.160553100000001</v>
      </c>
    </row>
    <row r="16" spans="1:11" ht="15" customHeight="1" x14ac:dyDescent="0.3">
      <c r="A16" s="19" t="s">
        <v>35</v>
      </c>
      <c r="B16" s="33">
        <f>0.75*B15</f>
        <v>64.625414849999999</v>
      </c>
      <c r="C16" s="33">
        <f t="shared" ref="C16:K16" si="2">0.75*C15</f>
        <v>59.778354075000003</v>
      </c>
      <c r="D16" s="33">
        <f t="shared" si="2"/>
        <v>61.516033050000004</v>
      </c>
      <c r="E16" s="33">
        <f t="shared" si="2"/>
        <v>59.122424624999994</v>
      </c>
      <c r="F16" s="33">
        <f t="shared" si="2"/>
        <v>59.922608474999997</v>
      </c>
      <c r="G16" s="33">
        <f t="shared" si="2"/>
        <v>59.169460725000008</v>
      </c>
      <c r="H16" s="33">
        <f t="shared" si="2"/>
        <v>58.907309399999995</v>
      </c>
      <c r="I16" s="33">
        <f t="shared" si="2"/>
        <v>58.285273875000001</v>
      </c>
      <c r="J16" s="33">
        <f t="shared" si="2"/>
        <v>58.717444274999998</v>
      </c>
      <c r="K16" s="33">
        <f t="shared" si="2"/>
        <v>57.870414824999997</v>
      </c>
    </row>
    <row r="17" spans="1:11" ht="15" customHeight="1" x14ac:dyDescent="0.3">
      <c r="A17" s="11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" customHeight="1" x14ac:dyDescent="0.3">
      <c r="A18" s="15" t="s">
        <v>7</v>
      </c>
      <c r="B18" s="31">
        <f t="shared" ref="B18:K18" si="3">B5+B16</f>
        <v>85.192914849999994</v>
      </c>
      <c r="C18" s="31">
        <f t="shared" si="3"/>
        <v>84.77835407500001</v>
      </c>
      <c r="D18" s="31">
        <f t="shared" si="3"/>
        <v>84.573533050000009</v>
      </c>
      <c r="E18" s="31">
        <f t="shared" si="3"/>
        <v>83.289924624999998</v>
      </c>
      <c r="F18" s="31">
        <f t="shared" si="3"/>
        <v>82.422608475000004</v>
      </c>
      <c r="G18" s="31">
        <f t="shared" si="3"/>
        <v>81.951960725000006</v>
      </c>
      <c r="H18" s="31">
        <f t="shared" si="3"/>
        <v>81.689809400000001</v>
      </c>
      <c r="I18" s="31">
        <f t="shared" si="3"/>
        <v>81.067773875</v>
      </c>
      <c r="J18" s="31">
        <f t="shared" si="3"/>
        <v>80.942444275</v>
      </c>
      <c r="K18" s="31">
        <f t="shared" si="3"/>
        <v>80.652914824999996</v>
      </c>
    </row>
    <row r="19" spans="1:11" ht="15" customHeight="1" x14ac:dyDescent="0.3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3">
      <c r="A20" s="41" t="s">
        <v>14</v>
      </c>
    </row>
    <row r="21" spans="1:11" x14ac:dyDescent="0.3">
      <c r="A21" s="41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sortState columnSort="1" ref="A2:K18">
    <sortCondition descending="1" ref="A18:K18"/>
  </sortState>
  <mergeCells count="1">
    <mergeCell ref="A20:A21"/>
  </mergeCells>
  <conditionalFormatting sqref="B8:K8">
    <cfRule type="cellIs" dxfId="4" priority="5" operator="greaterThan">
      <formula>10</formula>
    </cfRule>
  </conditionalFormatting>
  <conditionalFormatting sqref="B9:K9">
    <cfRule type="cellIs" dxfId="3" priority="4" operator="greaterThan">
      <formula>30</formula>
    </cfRule>
  </conditionalFormatting>
  <conditionalFormatting sqref="B10:K10">
    <cfRule type="cellIs" dxfId="2" priority="3" operator="greaterThan">
      <formula>10</formula>
    </cfRule>
  </conditionalFormatting>
  <conditionalFormatting sqref="B11:K11">
    <cfRule type="cellIs" dxfId="1" priority="2" operator="greaterThan">
      <formula>30</formula>
    </cfRule>
  </conditionalFormatting>
  <conditionalFormatting sqref="B12:K12">
    <cfRule type="cellIs" dxfId="0" priority="1" operator="greaterThan">
      <formula>20</formula>
    </cfRule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Kategorija - 3. i 4. razred</vt:lpstr>
      <vt:lpstr>B Kategorija - 1. i 2. razred</vt:lpstr>
      <vt:lpstr>'A Kategorija - 3. i 4. razred'!Print_Titles</vt:lpstr>
      <vt:lpstr>'B Kategorija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Bajzek Cesar Ankica</cp:lastModifiedBy>
  <cp:lastPrinted>2023-03-31T08:13:45Z</cp:lastPrinted>
  <dcterms:created xsi:type="dcterms:W3CDTF">2020-03-26T07:50:33Z</dcterms:created>
  <dcterms:modified xsi:type="dcterms:W3CDTF">2023-03-31T08:15:00Z</dcterms:modified>
</cp:coreProperties>
</file>