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lunk.CAOP\Desktop\Priprema tablica\"/>
    </mc:Choice>
  </mc:AlternateContent>
  <bookViews>
    <workbookView xWindow="0" yWindow="0" windowWidth="28800" windowHeight="11730" activeTab="1"/>
  </bookViews>
  <sheets>
    <sheet name="A Kategorija - 3. i 4. razred" sheetId="1" r:id="rId1"/>
    <sheet name="B Kategorija - 1. i 2. razred" sheetId="2" r:id="rId2"/>
  </sheets>
  <definedNames>
    <definedName name="_xlnm._FilterDatabase" localSheetId="1" hidden="1">'B Kategorija - 1. i 2. razred'!$I$2:$AD$16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4" i="2" s="1"/>
  <c r="X13" i="2"/>
  <c r="X14" i="2" s="1"/>
  <c r="L13" i="2"/>
  <c r="L14" i="2" s="1"/>
  <c r="W13" i="2"/>
  <c r="W14" i="2" s="1"/>
  <c r="R13" i="2"/>
  <c r="R14" i="2" s="1"/>
  <c r="Q13" i="2"/>
  <c r="Q14" i="2" s="1"/>
  <c r="K13" i="2"/>
  <c r="K14" i="2" s="1"/>
  <c r="AD13" i="2"/>
  <c r="AD14" i="2" s="1"/>
  <c r="AB13" i="2"/>
  <c r="AB14" i="2" s="1"/>
  <c r="M13" i="2"/>
  <c r="M14" i="2" s="1"/>
  <c r="P13" i="2"/>
  <c r="P14" i="2" s="1"/>
  <c r="AC13" i="2"/>
  <c r="AC14" i="2" s="1"/>
  <c r="U13" i="2"/>
  <c r="U14" i="2" s="1"/>
  <c r="V13" i="2"/>
  <c r="V14" i="2" s="1"/>
  <c r="T13" i="2"/>
  <c r="T14" i="2" s="1"/>
  <c r="Y13" i="2"/>
  <c r="Y14" i="2" s="1"/>
  <c r="O13" i="2"/>
  <c r="O14" i="2" s="1"/>
  <c r="AA13" i="2"/>
  <c r="AA14" i="2" s="1"/>
  <c r="N13" i="2"/>
  <c r="N14" i="2" s="1"/>
  <c r="S13" i="2"/>
  <c r="S14" i="2" s="1"/>
  <c r="Z13" i="2"/>
  <c r="Z14" i="2" s="1"/>
  <c r="J13" i="2"/>
  <c r="J14" i="2" s="1"/>
  <c r="Y13" i="1" l="1"/>
  <c r="Y14" i="1" s="1"/>
  <c r="AK13" i="1"/>
  <c r="AK14" i="1" s="1"/>
  <c r="AI13" i="1"/>
  <c r="AI14" i="1" s="1"/>
  <c r="J13" i="1"/>
  <c r="J14" i="1" s="1"/>
  <c r="AQ13" i="1"/>
  <c r="AQ14" i="1" s="1"/>
  <c r="I13" i="1"/>
  <c r="I14" i="1" s="1"/>
  <c r="P13" i="1"/>
  <c r="P14" i="1" s="1"/>
  <c r="AZ13" i="1"/>
  <c r="AZ14" i="1" s="1"/>
  <c r="T13" i="1"/>
  <c r="T14" i="1" s="1"/>
  <c r="U13" i="1"/>
  <c r="U14" i="1" s="1"/>
  <c r="AU13" i="1"/>
  <c r="AU14" i="1" s="1"/>
  <c r="AW13" i="1"/>
  <c r="AW14" i="1" s="1"/>
  <c r="AC13" i="1"/>
  <c r="AC14" i="1" s="1"/>
  <c r="AH13" i="1"/>
  <c r="AH14" i="1" s="1"/>
  <c r="AG13" i="1"/>
  <c r="AG14" i="1" s="1"/>
  <c r="M13" i="1"/>
  <c r="M14" i="1" s="1"/>
  <c r="AF13" i="1"/>
  <c r="AF14" i="1" s="1"/>
  <c r="AB13" i="1"/>
  <c r="AB14" i="1" s="1"/>
  <c r="BA13" i="1"/>
  <c r="BA14" i="1" s="1"/>
  <c r="K13" i="1"/>
  <c r="K14" i="1" s="1"/>
  <c r="AL13" i="1"/>
  <c r="AL14" i="1" s="1"/>
  <c r="R13" i="1"/>
  <c r="R14" i="1" s="1"/>
  <c r="V13" i="1"/>
  <c r="V14" i="1" s="1"/>
  <c r="AM13" i="1"/>
  <c r="AM14" i="1" s="1"/>
  <c r="S13" i="1"/>
  <c r="S14" i="1" s="1"/>
  <c r="BB13" i="1"/>
  <c r="BB14" i="1" s="1"/>
  <c r="AP13" i="1"/>
  <c r="AP14" i="1" s="1"/>
  <c r="O13" i="1"/>
  <c r="O14" i="1" s="1"/>
  <c r="AN13" i="1"/>
  <c r="AN14" i="1" s="1"/>
  <c r="Q13" i="1"/>
  <c r="Q14" i="1" s="1"/>
  <c r="W13" i="1"/>
  <c r="W14" i="1" s="1"/>
  <c r="AO13" i="1"/>
  <c r="AO14" i="1" s="1"/>
  <c r="BC13" i="1"/>
  <c r="BC14" i="1" s="1"/>
  <c r="AA13" i="1"/>
  <c r="AA14" i="1" s="1"/>
  <c r="AE13" i="1"/>
  <c r="AE14" i="1" s="1"/>
  <c r="Z13" i="1"/>
  <c r="Z14" i="1" s="1"/>
  <c r="AT13" i="1"/>
  <c r="AT14" i="1" s="1"/>
  <c r="BD13" i="1"/>
  <c r="BD14" i="1" s="1"/>
  <c r="AD13" i="1"/>
  <c r="AD14" i="1" s="1"/>
  <c r="N13" i="1"/>
  <c r="N14" i="1" s="1"/>
  <c r="BE13" i="1"/>
  <c r="BE14" i="1" s="1"/>
  <c r="L13" i="1"/>
  <c r="L14" i="1" s="1"/>
  <c r="BF13" i="1"/>
  <c r="BF14" i="1" s="1"/>
  <c r="AR13" i="1"/>
  <c r="AR14" i="1" s="1"/>
  <c r="AS13" i="1"/>
  <c r="AS14" i="1" s="1"/>
  <c r="AV13" i="1"/>
  <c r="AV14" i="1" s="1"/>
  <c r="AJ13" i="1"/>
  <c r="AJ14" i="1" s="1"/>
  <c r="AX13" i="1"/>
  <c r="AX14" i="1" s="1"/>
  <c r="BG13" i="1"/>
  <c r="BG14" i="1" s="1"/>
  <c r="AY13" i="1"/>
  <c r="AY14" i="1" s="1"/>
  <c r="BH13" i="1"/>
  <c r="BH14" i="1" s="1"/>
  <c r="X13" i="1"/>
  <c r="X14" i="1" s="1"/>
  <c r="R4" i="1"/>
  <c r="R16" i="1" l="1"/>
  <c r="I4" i="2"/>
  <c r="I16" i="2" s="1"/>
  <c r="X4" i="2"/>
  <c r="X16" i="2" s="1"/>
  <c r="L4" i="2"/>
  <c r="L16" i="2" s="1"/>
  <c r="W4" i="2"/>
  <c r="W16" i="2" s="1"/>
  <c r="R4" i="2"/>
  <c r="R16" i="2" s="1"/>
  <c r="Q4" i="2"/>
  <c r="Q16" i="2" s="1"/>
  <c r="K4" i="2"/>
  <c r="K16" i="2" s="1"/>
  <c r="AD4" i="2"/>
  <c r="AD16" i="2" s="1"/>
  <c r="AB4" i="2"/>
  <c r="AB16" i="2" s="1"/>
  <c r="M4" i="2"/>
  <c r="M16" i="2" s="1"/>
  <c r="P4" i="2"/>
  <c r="P16" i="2" s="1"/>
  <c r="AC4" i="2"/>
  <c r="AC16" i="2" s="1"/>
  <c r="U4" i="2"/>
  <c r="U16" i="2" s="1"/>
  <c r="V4" i="2"/>
  <c r="V16" i="2" s="1"/>
  <c r="T4" i="2"/>
  <c r="T16" i="2" s="1"/>
  <c r="Y4" i="2"/>
  <c r="Y16" i="2" s="1"/>
  <c r="O4" i="2"/>
  <c r="O16" i="2" s="1"/>
  <c r="AA4" i="2"/>
  <c r="AA16" i="2" s="1"/>
  <c r="N4" i="2"/>
  <c r="N16" i="2" s="1"/>
  <c r="S4" i="2"/>
  <c r="S16" i="2" s="1"/>
  <c r="Z4" i="2"/>
  <c r="Z16" i="2" s="1"/>
  <c r="J4" i="2"/>
  <c r="J16" i="2" s="1"/>
  <c r="AK4" i="1"/>
  <c r="AK16" i="1" s="1"/>
  <c r="AI4" i="1"/>
  <c r="AI16" i="1" s="1"/>
  <c r="J4" i="1"/>
  <c r="J16" i="1" s="1"/>
  <c r="AQ4" i="1"/>
  <c r="AQ16" i="1" s="1"/>
  <c r="I4" i="1"/>
  <c r="I16" i="1" s="1"/>
  <c r="P4" i="1"/>
  <c r="P16" i="1" s="1"/>
  <c r="AZ4" i="1"/>
  <c r="AZ16" i="1" s="1"/>
  <c r="T4" i="1"/>
  <c r="T16" i="1" s="1"/>
  <c r="U4" i="1"/>
  <c r="U16" i="1" s="1"/>
  <c r="AU4" i="1"/>
  <c r="AU16" i="1" s="1"/>
  <c r="AW4" i="1"/>
  <c r="AW16" i="1" s="1"/>
  <c r="AC4" i="1"/>
  <c r="AC16" i="1" s="1"/>
  <c r="AH4" i="1"/>
  <c r="AH16" i="1" s="1"/>
  <c r="AG4" i="1"/>
  <c r="AG16" i="1" s="1"/>
  <c r="M4" i="1"/>
  <c r="M16" i="1" s="1"/>
  <c r="AF4" i="1"/>
  <c r="AF16" i="1" s="1"/>
  <c r="AB4" i="1"/>
  <c r="AB16" i="1" s="1"/>
  <c r="BA4" i="1"/>
  <c r="BA16" i="1" s="1"/>
  <c r="K4" i="1"/>
  <c r="K16" i="1" s="1"/>
  <c r="AL4" i="1"/>
  <c r="AL16" i="1" s="1"/>
  <c r="V4" i="1"/>
  <c r="V16" i="1" s="1"/>
  <c r="AM4" i="1"/>
  <c r="AM16" i="1" s="1"/>
  <c r="S4" i="1"/>
  <c r="S16" i="1" s="1"/>
  <c r="BB4" i="1"/>
  <c r="BB16" i="1" s="1"/>
  <c r="AP4" i="1"/>
  <c r="AP16" i="1" s="1"/>
  <c r="O4" i="1"/>
  <c r="O16" i="1" s="1"/>
  <c r="AN4" i="1"/>
  <c r="AN16" i="1" s="1"/>
  <c r="Q4" i="1"/>
  <c r="Q16" i="1" s="1"/>
  <c r="W4" i="1"/>
  <c r="W16" i="1" s="1"/>
  <c r="AO4" i="1"/>
  <c r="AO16" i="1" s="1"/>
  <c r="BC4" i="1"/>
  <c r="BC16" i="1" s="1"/>
  <c r="AA4" i="1"/>
  <c r="AA16" i="1" s="1"/>
  <c r="AE4" i="1"/>
  <c r="AE16" i="1" s="1"/>
  <c r="Z4" i="1"/>
  <c r="Z16" i="1" s="1"/>
  <c r="AT4" i="1"/>
  <c r="AT16" i="1" s="1"/>
  <c r="BD4" i="1"/>
  <c r="BD16" i="1" s="1"/>
  <c r="AD4" i="1"/>
  <c r="AD16" i="1" s="1"/>
  <c r="N4" i="1"/>
  <c r="N16" i="1" s="1"/>
  <c r="BE4" i="1"/>
  <c r="BE16" i="1" s="1"/>
  <c r="L4" i="1"/>
  <c r="L16" i="1" s="1"/>
  <c r="BF4" i="1"/>
  <c r="BF16" i="1" s="1"/>
  <c r="AR4" i="1"/>
  <c r="AR16" i="1" s="1"/>
  <c r="AS4" i="1"/>
  <c r="AS16" i="1" s="1"/>
  <c r="AV4" i="1"/>
  <c r="AV16" i="1" s="1"/>
  <c r="AJ4" i="1"/>
  <c r="AJ16" i="1" s="1"/>
  <c r="AX4" i="1"/>
  <c r="AX16" i="1" s="1"/>
  <c r="BG4" i="1"/>
  <c r="BG16" i="1" s="1"/>
  <c r="AY4" i="1"/>
  <c r="AY16" i="1" s="1"/>
  <c r="BH4" i="1"/>
  <c r="BH16" i="1" s="1"/>
  <c r="Y4" i="1"/>
  <c r="Y16" i="1" s="1"/>
  <c r="X4" i="1"/>
  <c r="X16" i="1" s="1"/>
</calcChain>
</file>

<file path=xl/sharedStrings.xml><?xml version="1.0" encoding="utf-8"?>
<sst xmlns="http://schemas.openxmlformats.org/spreadsheetml/2006/main" count="100" uniqueCount="87">
  <si>
    <t xml:space="preserve">Naziv ekipe </t>
  </si>
  <si>
    <t>JATOMOGU1</t>
  </si>
  <si>
    <t>BOXPLOT</t>
  </si>
  <si>
    <t>ŠKK</t>
  </si>
  <si>
    <t>ZVIJERI</t>
  </si>
  <si>
    <t>MAČKULA</t>
  </si>
  <si>
    <t>ŠNJURTIZE</t>
  </si>
  <si>
    <t>DOMALU</t>
  </si>
  <si>
    <t>DAMA</t>
  </si>
  <si>
    <t>BANDA</t>
  </si>
  <si>
    <t>HERA</t>
  </si>
  <si>
    <t>KRIMTIM2</t>
  </si>
  <si>
    <t>AUDI-TEAM</t>
  </si>
  <si>
    <t>LJENJIVCI</t>
  </si>
  <si>
    <t>TRI_ANICE</t>
  </si>
  <si>
    <t>MOD50</t>
  </si>
  <si>
    <t>TAKANIRA</t>
  </si>
  <si>
    <t>NIN</t>
  </si>
  <si>
    <t>NEOPROPALI</t>
  </si>
  <si>
    <t>KOMAE3</t>
  </si>
  <si>
    <t>KEPSLOK</t>
  </si>
  <si>
    <t>T3AMB3LL</t>
  </si>
  <si>
    <t>ZMAJEVI4</t>
  </si>
  <si>
    <t>PELIKANI</t>
  </si>
  <si>
    <t>UNICORNS</t>
  </si>
  <si>
    <t>EMERALD</t>
  </si>
  <si>
    <t>MIKROVALNI</t>
  </si>
  <si>
    <t>POSTOTAK</t>
  </si>
  <si>
    <t>GREENTEAM2</t>
  </si>
  <si>
    <t>3ZVJEZDICE</t>
  </si>
  <si>
    <t>EKO-PULA</t>
  </si>
  <si>
    <t>MODOVCI</t>
  </si>
  <si>
    <t>PASIVA</t>
  </si>
  <si>
    <t>OSVETNICI</t>
  </si>
  <si>
    <t>JUAN2</t>
  </si>
  <si>
    <t>3PI4</t>
  </si>
  <si>
    <t>JATOHOĆU1</t>
  </si>
  <si>
    <t>PRVA</t>
  </si>
  <si>
    <t>SADILNIKAD</t>
  </si>
  <si>
    <t>MARKO_CAR</t>
  </si>
  <si>
    <t>ONECOLOR</t>
  </si>
  <si>
    <t>KORIJENIZ2</t>
  </si>
  <si>
    <t>RANGERS</t>
  </si>
  <si>
    <t>KALKULATOR</t>
  </si>
  <si>
    <t>MF0404</t>
  </si>
  <si>
    <t>GEOTEAM03</t>
  </si>
  <si>
    <t>LUCICE12</t>
  </si>
  <si>
    <t>KLEMENTINA</t>
  </si>
  <si>
    <t>PUZZLE</t>
  </si>
  <si>
    <t>TKONTO</t>
  </si>
  <si>
    <t>RAMBO21</t>
  </si>
  <si>
    <t>GEOTEAM02</t>
  </si>
  <si>
    <t xml:space="preserve">Ukupan broj bodova u prvom krugu Statističke olimpijade </t>
  </si>
  <si>
    <t xml:space="preserve">0,25 * bodovi iz prvog kruga </t>
  </si>
  <si>
    <t xml:space="preserve">Kriteriji ocjenjivanja </t>
  </si>
  <si>
    <t xml:space="preserve">Oblik prezentacije </t>
  </si>
  <si>
    <t xml:space="preserve">Primjerenost predložene analize ciljevima </t>
  </si>
  <si>
    <t xml:space="preserve">Prikaz rezultata </t>
  </si>
  <si>
    <t xml:space="preserve">Objašnjenje rezultata/zaključci </t>
  </si>
  <si>
    <t xml:space="preserve">Ukupan broj bodova u drugom krugu Statističke olimpijade </t>
  </si>
  <si>
    <t xml:space="preserve">0,75 * bodovi iz drugog kruga </t>
  </si>
  <si>
    <t>UKUPNO</t>
  </si>
  <si>
    <t>BRECESIVNI</t>
  </si>
  <si>
    <t>BIGBRAIN</t>
  </si>
  <si>
    <t>CAMOUFLAGE</t>
  </si>
  <si>
    <t>CROV</t>
  </si>
  <si>
    <t>PROBLEM</t>
  </si>
  <si>
    <t>ZEKANICE77</t>
  </si>
  <si>
    <t>TIM1.1.</t>
  </si>
  <si>
    <t>KOMINTERNA</t>
  </si>
  <si>
    <t>FRANKOPANI</t>
  </si>
  <si>
    <t>BRACA_T</t>
  </si>
  <si>
    <t>POX</t>
  </si>
  <si>
    <t>LIAM</t>
  </si>
  <si>
    <t>BEOUTLIER</t>
  </si>
  <si>
    <t>SILA</t>
  </si>
  <si>
    <t>KATRINA</t>
  </si>
  <si>
    <t>FAUST_04</t>
  </si>
  <si>
    <t>GAVSTAT</t>
  </si>
  <si>
    <t>ČOKSICE</t>
  </si>
  <si>
    <t>DITTO</t>
  </si>
  <si>
    <t>CROMPIRI</t>
  </si>
  <si>
    <t xml:space="preserve">DEBRECINKE </t>
  </si>
  <si>
    <t>PRETPOREZ</t>
  </si>
  <si>
    <t>PROTONČIĆI</t>
  </si>
  <si>
    <t xml:space="preserve">U predselekciji drugoga kruga natjecanja ocjenjivanje je provela dr. sc. Mirjana Čižmešija. </t>
  </si>
  <si>
    <t xml:space="preserve">Metodologija i provedena analiza koje moraju biti u skladu s razinom obrazovanja sudionika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</si>
</sst>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0" fillId="3" borderId="0" xfId="0" applyFill="1"/>
    <xf numFmtId="0" fontId="1" fillId="0" borderId="0" xfId="0" applyFont="1"/>
    <xf numFmtId="164" fontId="2" fillId="4" borderId="0" xfId="0" applyNumberFormat="1" applyFont="1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47031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85431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47031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8543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opLeftCell="K1" workbookViewId="0">
      <selection activeCell="S2" sqref="S2"/>
    </sheetView>
  </sheetViews>
  <sheetFormatPr defaultRowHeight="15" x14ac:dyDescent="0.25"/>
  <cols>
    <col min="9" max="9" width="13.7109375" customWidth="1"/>
    <col min="10" max="10" width="12" customWidth="1"/>
    <col min="11" max="11" width="13.140625" customWidth="1"/>
    <col min="12" max="12" width="14" customWidth="1"/>
    <col min="13" max="13" width="12.42578125" customWidth="1"/>
    <col min="14" max="14" width="13.42578125" customWidth="1"/>
    <col min="15" max="15" width="16" customWidth="1"/>
    <col min="17" max="17" width="13" customWidth="1"/>
    <col min="18" max="18" width="14.140625" customWidth="1"/>
    <col min="19" max="19" width="11.85546875" customWidth="1"/>
    <col min="20" max="20" width="12.28515625" customWidth="1"/>
    <col min="21" max="21" width="11" customWidth="1"/>
    <col min="22" max="22" width="13.140625" customWidth="1"/>
    <col min="23" max="23" width="12" customWidth="1"/>
    <col min="24" max="24" width="14.28515625" customWidth="1"/>
    <col min="25" max="25" width="11.5703125" customWidth="1"/>
    <col min="26" max="26" width="17.85546875" customWidth="1"/>
    <col min="27" max="27" width="12.140625" customWidth="1"/>
    <col min="28" max="28" width="12" customWidth="1"/>
    <col min="29" max="29" width="11.85546875" customWidth="1"/>
    <col min="30" max="30" width="15.42578125" customWidth="1"/>
    <col min="31" max="31" width="13.85546875" customWidth="1"/>
    <col min="32" max="32" width="15.42578125" customWidth="1"/>
    <col min="33" max="33" width="13.28515625" customWidth="1"/>
    <col min="34" max="34" width="12.42578125" customWidth="1"/>
    <col min="35" max="35" width="14.85546875" customWidth="1"/>
    <col min="36" max="37" width="15.7109375" customWidth="1"/>
    <col min="38" max="38" width="15.5703125" customWidth="1"/>
    <col min="39" max="39" width="14.85546875" customWidth="1"/>
    <col min="40" max="40" width="13.42578125" customWidth="1"/>
    <col min="41" max="41" width="9.7109375" customWidth="1"/>
    <col min="42" max="43" width="13" customWidth="1"/>
    <col min="45" max="45" width="14.140625" customWidth="1"/>
    <col min="47" max="48" width="16.140625" customWidth="1"/>
    <col min="49" max="49" width="14.7109375" customWidth="1"/>
    <col min="50" max="50" width="14.85546875" customWidth="1"/>
    <col min="51" max="51" width="13.7109375" customWidth="1"/>
    <col min="52" max="52" width="16" customWidth="1"/>
    <col min="53" max="53" width="12.28515625" customWidth="1"/>
    <col min="54" max="54" width="16.42578125" customWidth="1"/>
    <col min="55" max="55" width="12.7109375" customWidth="1"/>
    <col min="56" max="56" width="15.85546875" customWidth="1"/>
    <col min="57" max="58" width="16.140625" customWidth="1"/>
    <col min="59" max="59" width="11.42578125" customWidth="1"/>
    <col min="60" max="60" width="14" customWidth="1"/>
  </cols>
  <sheetData>
    <row r="1" spans="1:60" ht="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60" ht="30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" t="s">
        <v>7</v>
      </c>
      <c r="J2" s="1" t="s">
        <v>5</v>
      </c>
      <c r="K2" s="1" t="s">
        <v>21</v>
      </c>
      <c r="L2" s="1" t="s">
        <v>42</v>
      </c>
      <c r="M2" s="1" t="s">
        <v>17</v>
      </c>
      <c r="N2" s="1" t="s">
        <v>40</v>
      </c>
      <c r="O2" s="1" t="s">
        <v>28</v>
      </c>
      <c r="P2" s="1" t="s">
        <v>8</v>
      </c>
      <c r="Q2" s="1" t="s">
        <v>30</v>
      </c>
      <c r="R2" s="1" t="s">
        <v>84</v>
      </c>
      <c r="S2" s="1" t="s">
        <v>25</v>
      </c>
      <c r="T2" s="1" t="s">
        <v>10</v>
      </c>
      <c r="U2" s="1" t="s">
        <v>11</v>
      </c>
      <c r="V2" s="1" t="s">
        <v>23</v>
      </c>
      <c r="W2" s="1" t="s">
        <v>31</v>
      </c>
      <c r="X2" s="1" t="s">
        <v>1</v>
      </c>
      <c r="Y2" s="1" t="s">
        <v>2</v>
      </c>
      <c r="Z2" s="1" t="s">
        <v>36</v>
      </c>
      <c r="AA2" s="1" t="s">
        <v>34</v>
      </c>
      <c r="AB2" s="1" t="s">
        <v>19</v>
      </c>
      <c r="AC2" s="1" t="s">
        <v>14</v>
      </c>
      <c r="AD2" s="1" t="s">
        <v>39</v>
      </c>
      <c r="AE2" s="2" t="s">
        <v>35</v>
      </c>
      <c r="AF2" s="1" t="s">
        <v>18</v>
      </c>
      <c r="AG2" s="1" t="s">
        <v>16</v>
      </c>
      <c r="AH2" s="1" t="s">
        <v>15</v>
      </c>
      <c r="AI2" s="1" t="s">
        <v>4</v>
      </c>
      <c r="AJ2" s="1" t="s">
        <v>47</v>
      </c>
      <c r="AK2" s="1" t="s">
        <v>3</v>
      </c>
      <c r="AL2" s="1" t="s">
        <v>22</v>
      </c>
      <c r="AM2" s="1" t="s">
        <v>24</v>
      </c>
      <c r="AN2" s="1" t="s">
        <v>29</v>
      </c>
      <c r="AO2" s="1" t="s">
        <v>32</v>
      </c>
      <c r="AP2" s="1" t="s">
        <v>27</v>
      </c>
      <c r="AQ2" s="1" t="s">
        <v>6</v>
      </c>
      <c r="AR2" s="1" t="s">
        <v>44</v>
      </c>
      <c r="AS2" s="1" t="s">
        <v>45</v>
      </c>
      <c r="AT2" s="1" t="s">
        <v>37</v>
      </c>
      <c r="AU2" s="1" t="s">
        <v>12</v>
      </c>
      <c r="AV2" s="1" t="s">
        <v>46</v>
      </c>
      <c r="AW2" s="1" t="s">
        <v>13</v>
      </c>
      <c r="AX2" s="1" t="s">
        <v>48</v>
      </c>
      <c r="AY2" s="1" t="s">
        <v>50</v>
      </c>
      <c r="AZ2" s="1" t="s">
        <v>9</v>
      </c>
      <c r="BA2" s="1" t="s">
        <v>20</v>
      </c>
      <c r="BB2" s="1" t="s">
        <v>26</v>
      </c>
      <c r="BC2" s="1" t="s">
        <v>33</v>
      </c>
      <c r="BD2" s="1" t="s">
        <v>38</v>
      </c>
      <c r="BE2" s="1" t="s">
        <v>41</v>
      </c>
      <c r="BF2" s="1" t="s">
        <v>43</v>
      </c>
      <c r="BG2" s="1" t="s">
        <v>49</v>
      </c>
      <c r="BH2" s="1" t="s">
        <v>51</v>
      </c>
    </row>
    <row r="3" spans="1:60" x14ac:dyDescent="0.25">
      <c r="A3" s="13" t="s">
        <v>52</v>
      </c>
      <c r="B3" s="13"/>
      <c r="C3" s="13"/>
      <c r="D3" s="13"/>
      <c r="E3" s="13"/>
      <c r="F3" s="13"/>
      <c r="G3" s="13"/>
      <c r="H3" s="13"/>
      <c r="I3" s="4">
        <v>95.6</v>
      </c>
      <c r="J3" s="4">
        <v>96.7</v>
      </c>
      <c r="K3" s="4">
        <v>86.7</v>
      </c>
      <c r="L3" s="4">
        <v>77.8</v>
      </c>
      <c r="M3" s="4">
        <v>88.9</v>
      </c>
      <c r="N3" s="4">
        <v>77.8</v>
      </c>
      <c r="O3" s="4">
        <v>82.3</v>
      </c>
      <c r="P3" s="4">
        <v>95.6</v>
      </c>
      <c r="Q3" s="4">
        <v>82.3</v>
      </c>
      <c r="R3" s="4">
        <v>86.7</v>
      </c>
      <c r="S3" s="4">
        <v>83.4</v>
      </c>
      <c r="T3" s="4">
        <v>95.6</v>
      </c>
      <c r="U3" s="4">
        <v>92.2</v>
      </c>
      <c r="V3" s="4">
        <v>86.7</v>
      </c>
      <c r="W3" s="4">
        <v>82.3</v>
      </c>
      <c r="X3" s="3">
        <v>100</v>
      </c>
      <c r="Y3" s="3">
        <v>100</v>
      </c>
      <c r="Z3" s="4">
        <v>78.900000000000006</v>
      </c>
      <c r="AA3" s="4">
        <v>81.099999999999994</v>
      </c>
      <c r="AB3" s="4">
        <v>87.8</v>
      </c>
      <c r="AC3" s="4">
        <v>91.1</v>
      </c>
      <c r="AD3" s="4">
        <v>77.8</v>
      </c>
      <c r="AE3" s="3">
        <v>80</v>
      </c>
      <c r="AF3" s="4">
        <v>88.9</v>
      </c>
      <c r="AG3" s="4">
        <v>91.1</v>
      </c>
      <c r="AH3" s="4">
        <v>91.1</v>
      </c>
      <c r="AI3" s="3">
        <v>100</v>
      </c>
      <c r="AJ3" s="4">
        <v>72.3</v>
      </c>
      <c r="AK3" s="3">
        <v>100</v>
      </c>
      <c r="AL3" s="4">
        <v>86.7</v>
      </c>
      <c r="AM3" s="4">
        <v>86.7</v>
      </c>
      <c r="AN3" s="4">
        <v>82.3</v>
      </c>
      <c r="AO3" s="4">
        <v>82.3</v>
      </c>
      <c r="AP3" s="4">
        <v>82.3</v>
      </c>
      <c r="AQ3" s="4">
        <v>96.7</v>
      </c>
      <c r="AR3" s="4">
        <v>75.599999999999994</v>
      </c>
      <c r="AS3" s="4">
        <v>73.400000000000006</v>
      </c>
      <c r="AT3" s="4">
        <v>78.900000000000006</v>
      </c>
      <c r="AU3" s="4">
        <v>91.1</v>
      </c>
      <c r="AV3" s="4">
        <v>73.400000000000006</v>
      </c>
      <c r="AW3" s="4">
        <v>91.1</v>
      </c>
      <c r="AX3" s="4">
        <v>72.3</v>
      </c>
      <c r="AY3" s="3">
        <v>69</v>
      </c>
      <c r="AZ3" s="4">
        <v>95.6</v>
      </c>
      <c r="BA3" s="4">
        <v>87.8</v>
      </c>
      <c r="BB3" s="4">
        <v>83.4</v>
      </c>
      <c r="BC3" s="4">
        <v>82.3</v>
      </c>
      <c r="BD3" s="4">
        <v>78.900000000000006</v>
      </c>
      <c r="BE3" s="4">
        <v>77.8</v>
      </c>
      <c r="BF3" s="4">
        <v>77.8</v>
      </c>
      <c r="BG3" s="4">
        <v>70.099999999999994</v>
      </c>
      <c r="BH3" s="4">
        <v>64.5</v>
      </c>
    </row>
    <row r="4" spans="1:60" x14ac:dyDescent="0.25">
      <c r="A4" s="13" t="s">
        <v>53</v>
      </c>
      <c r="B4" s="13"/>
      <c r="C4" s="13"/>
      <c r="D4" s="13"/>
      <c r="E4" s="13"/>
      <c r="F4" s="13"/>
      <c r="G4" s="13"/>
      <c r="H4" s="13"/>
      <c r="I4" s="3">
        <f t="shared" ref="I4:AN4" si="0">0.25*I3</f>
        <v>23.9</v>
      </c>
      <c r="J4" s="3">
        <f t="shared" si="0"/>
        <v>24.175000000000001</v>
      </c>
      <c r="K4" s="3">
        <f t="shared" si="0"/>
        <v>21.675000000000001</v>
      </c>
      <c r="L4" s="3">
        <f t="shared" si="0"/>
        <v>19.45</v>
      </c>
      <c r="M4" s="3">
        <f t="shared" si="0"/>
        <v>22.225000000000001</v>
      </c>
      <c r="N4" s="3">
        <f t="shared" si="0"/>
        <v>19.45</v>
      </c>
      <c r="O4" s="3">
        <f t="shared" si="0"/>
        <v>20.574999999999999</v>
      </c>
      <c r="P4" s="3">
        <f t="shared" si="0"/>
        <v>23.9</v>
      </c>
      <c r="Q4" s="3">
        <f t="shared" si="0"/>
        <v>20.574999999999999</v>
      </c>
      <c r="R4" s="3">
        <f t="shared" si="0"/>
        <v>21.675000000000001</v>
      </c>
      <c r="S4" s="3">
        <f t="shared" si="0"/>
        <v>20.85</v>
      </c>
      <c r="T4" s="3">
        <f t="shared" si="0"/>
        <v>23.9</v>
      </c>
      <c r="U4" s="3">
        <f t="shared" si="0"/>
        <v>23.05</v>
      </c>
      <c r="V4" s="3">
        <f t="shared" si="0"/>
        <v>21.675000000000001</v>
      </c>
      <c r="W4" s="3">
        <f t="shared" si="0"/>
        <v>20.574999999999999</v>
      </c>
      <c r="X4" s="3">
        <f t="shared" si="0"/>
        <v>25</v>
      </c>
      <c r="Y4" s="3">
        <f t="shared" si="0"/>
        <v>25</v>
      </c>
      <c r="Z4" s="3">
        <f t="shared" si="0"/>
        <v>19.725000000000001</v>
      </c>
      <c r="AA4" s="3">
        <f t="shared" si="0"/>
        <v>20.274999999999999</v>
      </c>
      <c r="AB4" s="3">
        <f t="shared" si="0"/>
        <v>21.95</v>
      </c>
      <c r="AC4" s="3">
        <f t="shared" si="0"/>
        <v>22.774999999999999</v>
      </c>
      <c r="AD4" s="3">
        <f t="shared" si="0"/>
        <v>19.45</v>
      </c>
      <c r="AE4" s="3">
        <f t="shared" si="0"/>
        <v>20</v>
      </c>
      <c r="AF4" s="3">
        <f t="shared" si="0"/>
        <v>22.225000000000001</v>
      </c>
      <c r="AG4" s="3">
        <f t="shared" si="0"/>
        <v>22.774999999999999</v>
      </c>
      <c r="AH4" s="3">
        <f t="shared" si="0"/>
        <v>22.774999999999999</v>
      </c>
      <c r="AI4" s="3">
        <f t="shared" si="0"/>
        <v>25</v>
      </c>
      <c r="AJ4" s="3">
        <f t="shared" si="0"/>
        <v>18.074999999999999</v>
      </c>
      <c r="AK4" s="3">
        <f t="shared" si="0"/>
        <v>25</v>
      </c>
      <c r="AL4" s="3">
        <f t="shared" si="0"/>
        <v>21.675000000000001</v>
      </c>
      <c r="AM4" s="3">
        <f t="shared" si="0"/>
        <v>21.675000000000001</v>
      </c>
      <c r="AN4" s="3">
        <f t="shared" si="0"/>
        <v>20.574999999999999</v>
      </c>
      <c r="AO4" s="3">
        <f t="shared" ref="AO4:BH4" si="1">0.25*AO3</f>
        <v>20.574999999999999</v>
      </c>
      <c r="AP4" s="3">
        <f t="shared" si="1"/>
        <v>20.574999999999999</v>
      </c>
      <c r="AQ4" s="3">
        <f t="shared" si="1"/>
        <v>24.175000000000001</v>
      </c>
      <c r="AR4" s="3">
        <f t="shared" si="1"/>
        <v>18.899999999999999</v>
      </c>
      <c r="AS4" s="3">
        <f t="shared" si="1"/>
        <v>18.350000000000001</v>
      </c>
      <c r="AT4" s="3">
        <f t="shared" si="1"/>
        <v>19.725000000000001</v>
      </c>
      <c r="AU4" s="3">
        <f t="shared" si="1"/>
        <v>22.774999999999999</v>
      </c>
      <c r="AV4" s="3">
        <f t="shared" si="1"/>
        <v>18.350000000000001</v>
      </c>
      <c r="AW4" s="3">
        <f t="shared" si="1"/>
        <v>22.774999999999999</v>
      </c>
      <c r="AX4" s="3">
        <f t="shared" si="1"/>
        <v>18.074999999999999</v>
      </c>
      <c r="AY4" s="3">
        <f t="shared" si="1"/>
        <v>17.25</v>
      </c>
      <c r="AZ4" s="3">
        <f t="shared" si="1"/>
        <v>23.9</v>
      </c>
      <c r="BA4" s="3">
        <f t="shared" si="1"/>
        <v>21.95</v>
      </c>
      <c r="BB4" s="3">
        <f t="shared" si="1"/>
        <v>20.85</v>
      </c>
      <c r="BC4" s="3">
        <f t="shared" si="1"/>
        <v>20.574999999999999</v>
      </c>
      <c r="BD4" s="3">
        <f t="shared" si="1"/>
        <v>19.725000000000001</v>
      </c>
      <c r="BE4" s="3">
        <f t="shared" si="1"/>
        <v>19.45</v>
      </c>
      <c r="BF4" s="3">
        <f t="shared" si="1"/>
        <v>19.45</v>
      </c>
      <c r="BG4" s="3">
        <f t="shared" si="1"/>
        <v>17.524999999999999</v>
      </c>
      <c r="BH4" s="3">
        <f t="shared" si="1"/>
        <v>16.125</v>
      </c>
    </row>
    <row r="5" spans="1:60" x14ac:dyDescent="0.25">
      <c r="A5" s="14"/>
      <c r="B5" s="14"/>
      <c r="C5" s="14"/>
      <c r="D5" s="14"/>
      <c r="E5" s="14"/>
      <c r="F5" s="14"/>
      <c r="G5" s="14"/>
      <c r="H5" s="14"/>
    </row>
    <row r="6" spans="1:60" x14ac:dyDescent="0.25">
      <c r="A6" s="17" t="s">
        <v>54</v>
      </c>
      <c r="B6" s="17"/>
      <c r="C6" s="17"/>
      <c r="D6" s="17"/>
      <c r="E6" s="17"/>
      <c r="F6" s="17"/>
      <c r="G6" s="17"/>
      <c r="H6" s="1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x14ac:dyDescent="0.25">
      <c r="A7" s="15" t="s">
        <v>55</v>
      </c>
      <c r="B7" s="15"/>
      <c r="C7" s="15"/>
      <c r="D7" s="15"/>
      <c r="E7" s="15"/>
      <c r="F7" s="15"/>
      <c r="G7" s="15"/>
      <c r="H7" s="15"/>
      <c r="I7" s="7">
        <v>9</v>
      </c>
      <c r="J7" s="7">
        <v>9</v>
      </c>
      <c r="K7" s="7">
        <v>10</v>
      </c>
      <c r="L7" s="7">
        <v>9</v>
      </c>
      <c r="M7" s="7">
        <v>10</v>
      </c>
      <c r="N7" s="7">
        <v>5</v>
      </c>
      <c r="O7" s="7">
        <v>8</v>
      </c>
      <c r="P7" s="7">
        <v>7</v>
      </c>
      <c r="Q7" s="7">
        <v>4</v>
      </c>
      <c r="R7" s="7">
        <v>6</v>
      </c>
      <c r="S7" s="7">
        <v>10</v>
      </c>
      <c r="T7" s="7">
        <v>7</v>
      </c>
      <c r="U7" s="7">
        <v>6</v>
      </c>
      <c r="V7" s="7">
        <v>8</v>
      </c>
      <c r="W7" s="7">
        <v>7</v>
      </c>
      <c r="X7" s="7">
        <v>7</v>
      </c>
      <c r="Y7" s="7">
        <v>6</v>
      </c>
      <c r="Z7" s="7">
        <v>4</v>
      </c>
      <c r="AA7" s="7">
        <v>4</v>
      </c>
      <c r="AB7" s="7">
        <v>5</v>
      </c>
      <c r="AC7" s="7">
        <v>7</v>
      </c>
      <c r="AD7" s="7">
        <v>9</v>
      </c>
      <c r="AE7" s="7">
        <v>7</v>
      </c>
      <c r="AF7" s="7">
        <v>7</v>
      </c>
      <c r="AG7" s="7">
        <v>7</v>
      </c>
      <c r="AH7" s="7">
        <v>7</v>
      </c>
      <c r="AI7" s="7">
        <v>5</v>
      </c>
      <c r="AJ7" s="7">
        <v>9</v>
      </c>
      <c r="AK7" s="7">
        <v>7</v>
      </c>
      <c r="AL7" s="7">
        <v>5</v>
      </c>
      <c r="AM7" s="7">
        <v>4</v>
      </c>
      <c r="AN7" s="7">
        <v>7</v>
      </c>
      <c r="AO7" s="7">
        <v>6</v>
      </c>
      <c r="AP7" s="7">
        <v>7</v>
      </c>
      <c r="AQ7" s="7">
        <v>1</v>
      </c>
      <c r="AR7" s="7">
        <v>7</v>
      </c>
      <c r="AS7" s="7">
        <v>4</v>
      </c>
      <c r="AT7" s="7">
        <v>7</v>
      </c>
      <c r="AU7" s="7">
        <v>2</v>
      </c>
      <c r="AV7" s="7">
        <v>8</v>
      </c>
      <c r="AW7" s="7">
        <v>3</v>
      </c>
      <c r="AX7" s="7">
        <v>3</v>
      </c>
      <c r="AY7" s="7">
        <v>5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</row>
    <row r="8" spans="1:60" x14ac:dyDescent="0.25">
      <c r="A8" s="15" t="s">
        <v>56</v>
      </c>
      <c r="B8" s="15"/>
      <c r="C8" s="15"/>
      <c r="D8" s="15"/>
      <c r="E8" s="15"/>
      <c r="F8" s="15"/>
      <c r="G8" s="15"/>
      <c r="H8" s="15"/>
      <c r="I8" s="7">
        <v>30</v>
      </c>
      <c r="J8" s="7">
        <v>30</v>
      </c>
      <c r="K8" s="7">
        <v>28</v>
      </c>
      <c r="L8" s="7">
        <v>30</v>
      </c>
      <c r="M8" s="7">
        <v>30</v>
      </c>
      <c r="N8" s="7">
        <v>30</v>
      </c>
      <c r="O8" s="7">
        <v>27</v>
      </c>
      <c r="P8" s="7">
        <v>23</v>
      </c>
      <c r="Q8" s="7">
        <v>29</v>
      </c>
      <c r="R8" s="7">
        <v>30</v>
      </c>
      <c r="S8" s="7">
        <v>26</v>
      </c>
      <c r="T8" s="7">
        <v>27</v>
      </c>
      <c r="U8" s="7">
        <v>25</v>
      </c>
      <c r="V8" s="7">
        <v>28</v>
      </c>
      <c r="W8" s="7">
        <v>30</v>
      </c>
      <c r="X8" s="7">
        <v>21</v>
      </c>
      <c r="Y8" s="7">
        <v>24</v>
      </c>
      <c r="Z8" s="7">
        <v>21</v>
      </c>
      <c r="AA8" s="7">
        <v>28</v>
      </c>
      <c r="AB8" s="7">
        <v>25</v>
      </c>
      <c r="AC8" s="7">
        <v>21</v>
      </c>
      <c r="AD8" s="7">
        <v>24</v>
      </c>
      <c r="AE8" s="7">
        <v>27</v>
      </c>
      <c r="AF8" s="7">
        <v>15</v>
      </c>
      <c r="AG8" s="7">
        <v>12</v>
      </c>
      <c r="AH8" s="7">
        <v>17</v>
      </c>
      <c r="AI8" s="7">
        <v>19</v>
      </c>
      <c r="AJ8" s="7">
        <v>26</v>
      </c>
      <c r="AK8" s="7">
        <v>15</v>
      </c>
      <c r="AL8" s="7">
        <v>10</v>
      </c>
      <c r="AM8" s="7">
        <v>20</v>
      </c>
      <c r="AN8" s="7">
        <v>9</v>
      </c>
      <c r="AO8" s="7">
        <v>15</v>
      </c>
      <c r="AP8" s="7">
        <v>20</v>
      </c>
      <c r="AQ8" s="7">
        <v>15</v>
      </c>
      <c r="AR8" s="7">
        <v>15</v>
      </c>
      <c r="AS8" s="7">
        <v>12</v>
      </c>
      <c r="AT8" s="7">
        <v>18</v>
      </c>
      <c r="AU8" s="7">
        <v>8</v>
      </c>
      <c r="AV8" s="7">
        <v>0</v>
      </c>
      <c r="AW8" s="7">
        <v>7</v>
      </c>
      <c r="AX8" s="7">
        <v>15</v>
      </c>
      <c r="AY8" s="7">
        <v>3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</row>
    <row r="9" spans="1:60" s="9" customFormat="1" ht="29.25" customHeight="1" x14ac:dyDescent="0.25">
      <c r="A9" s="16" t="s">
        <v>86</v>
      </c>
      <c r="B9" s="16"/>
      <c r="C9" s="16"/>
      <c r="D9" s="16"/>
      <c r="E9" s="16"/>
      <c r="F9" s="16"/>
      <c r="G9" s="16"/>
      <c r="H9" s="16"/>
      <c r="I9" s="10">
        <v>10</v>
      </c>
      <c r="J9" s="10">
        <v>9</v>
      </c>
      <c r="K9" s="10">
        <v>10</v>
      </c>
      <c r="L9" s="10">
        <v>10</v>
      </c>
      <c r="M9" s="10">
        <v>8</v>
      </c>
      <c r="N9" s="10">
        <v>10</v>
      </c>
      <c r="O9" s="10">
        <v>10</v>
      </c>
      <c r="P9" s="10">
        <v>9</v>
      </c>
      <c r="Q9" s="10">
        <v>10</v>
      </c>
      <c r="R9" s="10">
        <v>7</v>
      </c>
      <c r="S9" s="10">
        <v>6</v>
      </c>
      <c r="T9" s="10">
        <v>5</v>
      </c>
      <c r="U9" s="10">
        <v>4</v>
      </c>
      <c r="V9" s="10">
        <v>6</v>
      </c>
      <c r="W9" s="10">
        <v>7</v>
      </c>
      <c r="X9" s="10">
        <v>4</v>
      </c>
      <c r="Y9" s="10">
        <v>4</v>
      </c>
      <c r="Z9" s="10">
        <v>6</v>
      </c>
      <c r="AA9" s="10">
        <v>9</v>
      </c>
      <c r="AB9" s="10">
        <v>7</v>
      </c>
      <c r="AC9" s="10">
        <v>3</v>
      </c>
      <c r="AD9" s="10">
        <v>5</v>
      </c>
      <c r="AE9" s="10">
        <v>5</v>
      </c>
      <c r="AF9" s="10">
        <v>6</v>
      </c>
      <c r="AG9" s="10">
        <v>9</v>
      </c>
      <c r="AH9" s="10">
        <v>4</v>
      </c>
      <c r="AI9" s="10">
        <v>3</v>
      </c>
      <c r="AJ9" s="10">
        <v>5</v>
      </c>
      <c r="AK9" s="10">
        <v>4</v>
      </c>
      <c r="AL9" s="10">
        <v>9</v>
      </c>
      <c r="AM9" s="10">
        <v>4</v>
      </c>
      <c r="AN9" s="10">
        <v>6</v>
      </c>
      <c r="AO9" s="10">
        <v>3</v>
      </c>
      <c r="AP9" s="10">
        <v>3</v>
      </c>
      <c r="AQ9" s="10">
        <v>0</v>
      </c>
      <c r="AR9" s="10">
        <v>3</v>
      </c>
      <c r="AS9" s="10">
        <v>4</v>
      </c>
      <c r="AT9" s="10">
        <v>1</v>
      </c>
      <c r="AU9" s="10">
        <v>2</v>
      </c>
      <c r="AV9" s="10">
        <v>1</v>
      </c>
      <c r="AW9" s="10">
        <v>2</v>
      </c>
      <c r="AX9" s="10">
        <v>1</v>
      </c>
      <c r="AY9" s="10">
        <v>1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</row>
    <row r="10" spans="1:60" x14ac:dyDescent="0.25">
      <c r="A10" s="15" t="s">
        <v>57</v>
      </c>
      <c r="B10" s="15"/>
      <c r="C10" s="15"/>
      <c r="D10" s="15"/>
      <c r="E10" s="15"/>
      <c r="F10" s="15"/>
      <c r="G10" s="15"/>
      <c r="H10" s="15"/>
      <c r="I10" s="7">
        <v>30</v>
      </c>
      <c r="J10" s="7">
        <v>30</v>
      </c>
      <c r="K10" s="7">
        <v>30</v>
      </c>
      <c r="L10" s="7">
        <v>30</v>
      </c>
      <c r="M10" s="7">
        <v>28</v>
      </c>
      <c r="N10" s="7">
        <v>30</v>
      </c>
      <c r="O10" s="7">
        <v>27</v>
      </c>
      <c r="P10" s="7">
        <v>26</v>
      </c>
      <c r="Q10" s="7">
        <v>27</v>
      </c>
      <c r="R10" s="7">
        <v>26</v>
      </c>
      <c r="S10" s="7">
        <v>28</v>
      </c>
      <c r="T10" s="7">
        <v>25</v>
      </c>
      <c r="U10" s="7">
        <v>28</v>
      </c>
      <c r="V10" s="7">
        <v>22</v>
      </c>
      <c r="W10" s="7">
        <v>19</v>
      </c>
      <c r="X10" s="7">
        <v>24</v>
      </c>
      <c r="Y10" s="7">
        <v>21</v>
      </c>
      <c r="Z10" s="7">
        <v>28</v>
      </c>
      <c r="AA10" s="7">
        <v>17</v>
      </c>
      <c r="AB10" s="7">
        <v>20</v>
      </c>
      <c r="AC10" s="7">
        <v>16</v>
      </c>
      <c r="AD10" s="7">
        <v>15</v>
      </c>
      <c r="AE10" s="7">
        <v>13</v>
      </c>
      <c r="AF10" s="7">
        <v>21</v>
      </c>
      <c r="AG10" s="7">
        <v>17</v>
      </c>
      <c r="AH10" s="7">
        <v>16</v>
      </c>
      <c r="AI10" s="7">
        <v>16</v>
      </c>
      <c r="AJ10" s="7">
        <v>12</v>
      </c>
      <c r="AK10" s="7">
        <v>16</v>
      </c>
      <c r="AL10" s="7">
        <v>18</v>
      </c>
      <c r="AM10" s="7">
        <v>14</v>
      </c>
      <c r="AN10" s="7">
        <v>20</v>
      </c>
      <c r="AO10" s="7">
        <v>15</v>
      </c>
      <c r="AP10" s="7">
        <v>6</v>
      </c>
      <c r="AQ10" s="7">
        <v>16</v>
      </c>
      <c r="AR10" s="7">
        <v>15</v>
      </c>
      <c r="AS10" s="7">
        <v>14</v>
      </c>
      <c r="AT10" s="7">
        <v>4</v>
      </c>
      <c r="AU10" s="7">
        <v>12</v>
      </c>
      <c r="AV10" s="7">
        <v>19</v>
      </c>
      <c r="AW10" s="7">
        <v>8</v>
      </c>
      <c r="AX10" s="7">
        <v>2</v>
      </c>
      <c r="AY10" s="7">
        <v>8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</row>
    <row r="11" spans="1:60" x14ac:dyDescent="0.25">
      <c r="A11" s="15" t="s">
        <v>58</v>
      </c>
      <c r="B11" s="15"/>
      <c r="C11" s="15"/>
      <c r="D11" s="15"/>
      <c r="E11" s="15"/>
      <c r="F11" s="15"/>
      <c r="G11" s="15"/>
      <c r="H11" s="15"/>
      <c r="I11" s="7">
        <v>20</v>
      </c>
      <c r="J11" s="7">
        <v>20</v>
      </c>
      <c r="K11" s="7">
        <v>19</v>
      </c>
      <c r="L11" s="7">
        <v>20</v>
      </c>
      <c r="M11" s="7">
        <v>19</v>
      </c>
      <c r="N11" s="7">
        <v>20</v>
      </c>
      <c r="O11" s="7">
        <v>18</v>
      </c>
      <c r="P11" s="7">
        <v>20</v>
      </c>
      <c r="Q11" s="7">
        <v>19</v>
      </c>
      <c r="R11" s="7">
        <v>18</v>
      </c>
      <c r="S11" s="7">
        <v>18</v>
      </c>
      <c r="T11" s="7">
        <v>18</v>
      </c>
      <c r="U11" s="7">
        <v>20</v>
      </c>
      <c r="V11" s="7">
        <v>18</v>
      </c>
      <c r="W11" s="7">
        <v>18</v>
      </c>
      <c r="X11" s="7">
        <v>16</v>
      </c>
      <c r="Y11" s="7">
        <v>16</v>
      </c>
      <c r="Z11" s="7">
        <v>17</v>
      </c>
      <c r="AA11" s="7">
        <v>16</v>
      </c>
      <c r="AB11" s="7">
        <v>14</v>
      </c>
      <c r="AC11" s="7">
        <v>15</v>
      </c>
      <c r="AD11" s="7">
        <v>13</v>
      </c>
      <c r="AE11" s="7">
        <v>12</v>
      </c>
      <c r="AF11" s="7">
        <v>10</v>
      </c>
      <c r="AG11" s="7">
        <v>12</v>
      </c>
      <c r="AH11" s="7">
        <v>12</v>
      </c>
      <c r="AI11" s="7">
        <v>10</v>
      </c>
      <c r="AJ11" s="7">
        <v>10</v>
      </c>
      <c r="AK11" s="7">
        <v>10</v>
      </c>
      <c r="AL11" s="7">
        <v>10</v>
      </c>
      <c r="AM11" s="7">
        <v>10</v>
      </c>
      <c r="AN11" s="7">
        <v>11</v>
      </c>
      <c r="AO11" s="7">
        <v>10</v>
      </c>
      <c r="AP11" s="7">
        <v>12</v>
      </c>
      <c r="AQ11" s="7">
        <v>10</v>
      </c>
      <c r="AR11" s="7">
        <v>8</v>
      </c>
      <c r="AS11" s="7">
        <v>8</v>
      </c>
      <c r="AT11" s="7">
        <v>10</v>
      </c>
      <c r="AU11" s="7">
        <v>8</v>
      </c>
      <c r="AV11" s="7">
        <v>8</v>
      </c>
      <c r="AW11" s="7">
        <v>8</v>
      </c>
      <c r="AX11" s="7">
        <v>2</v>
      </c>
      <c r="AY11" s="7">
        <v>6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</row>
    <row r="12" spans="1:60" x14ac:dyDescent="0.25">
      <c r="A12" s="14"/>
      <c r="B12" s="14"/>
      <c r="C12" s="14"/>
      <c r="D12" s="14"/>
      <c r="E12" s="14"/>
      <c r="F12" s="14"/>
      <c r="G12" s="14"/>
      <c r="H12" s="14"/>
    </row>
    <row r="13" spans="1:60" x14ac:dyDescent="0.25">
      <c r="A13" s="13" t="s">
        <v>59</v>
      </c>
      <c r="B13" s="13"/>
      <c r="C13" s="13"/>
      <c r="D13" s="13"/>
      <c r="E13" s="13"/>
      <c r="F13" s="13"/>
      <c r="G13" s="13"/>
      <c r="H13" s="13"/>
      <c r="I13" s="4">
        <f t="shared" ref="I13:AN13" si="2">SUM(I7:I11)</f>
        <v>99</v>
      </c>
      <c r="J13" s="4">
        <f t="shared" si="2"/>
        <v>98</v>
      </c>
      <c r="K13" s="4">
        <f t="shared" si="2"/>
        <v>97</v>
      </c>
      <c r="L13" s="4">
        <f t="shared" si="2"/>
        <v>99</v>
      </c>
      <c r="M13" s="4">
        <f t="shared" si="2"/>
        <v>95</v>
      </c>
      <c r="N13" s="4">
        <f t="shared" si="2"/>
        <v>95</v>
      </c>
      <c r="O13" s="4">
        <f t="shared" si="2"/>
        <v>90</v>
      </c>
      <c r="P13" s="4">
        <f t="shared" si="2"/>
        <v>85</v>
      </c>
      <c r="Q13" s="4">
        <f t="shared" si="2"/>
        <v>89</v>
      </c>
      <c r="R13" s="4">
        <f t="shared" si="2"/>
        <v>87</v>
      </c>
      <c r="S13" s="4">
        <f t="shared" si="2"/>
        <v>88</v>
      </c>
      <c r="T13" s="4">
        <f t="shared" si="2"/>
        <v>82</v>
      </c>
      <c r="U13" s="4">
        <f t="shared" si="2"/>
        <v>83</v>
      </c>
      <c r="V13" s="4">
        <f t="shared" si="2"/>
        <v>82</v>
      </c>
      <c r="W13" s="4">
        <f t="shared" si="2"/>
        <v>81</v>
      </c>
      <c r="X13" s="4">
        <f t="shared" si="2"/>
        <v>72</v>
      </c>
      <c r="Y13" s="4">
        <f t="shared" si="2"/>
        <v>71</v>
      </c>
      <c r="Z13" s="4">
        <f t="shared" si="2"/>
        <v>76</v>
      </c>
      <c r="AA13" s="4">
        <f t="shared" si="2"/>
        <v>74</v>
      </c>
      <c r="AB13" s="4">
        <f t="shared" si="2"/>
        <v>71</v>
      </c>
      <c r="AC13" s="4">
        <f t="shared" si="2"/>
        <v>62</v>
      </c>
      <c r="AD13" s="4">
        <f t="shared" si="2"/>
        <v>66</v>
      </c>
      <c r="AE13" s="4">
        <f t="shared" si="2"/>
        <v>64</v>
      </c>
      <c r="AF13" s="4">
        <f t="shared" si="2"/>
        <v>59</v>
      </c>
      <c r="AG13" s="4">
        <f t="shared" si="2"/>
        <v>57</v>
      </c>
      <c r="AH13" s="4">
        <f t="shared" si="2"/>
        <v>56</v>
      </c>
      <c r="AI13" s="4">
        <f t="shared" si="2"/>
        <v>53</v>
      </c>
      <c r="AJ13" s="4">
        <f t="shared" si="2"/>
        <v>62</v>
      </c>
      <c r="AK13" s="4">
        <f t="shared" si="2"/>
        <v>52</v>
      </c>
      <c r="AL13" s="4">
        <f t="shared" si="2"/>
        <v>52</v>
      </c>
      <c r="AM13" s="4">
        <f t="shared" si="2"/>
        <v>52</v>
      </c>
      <c r="AN13" s="4">
        <f t="shared" si="2"/>
        <v>53</v>
      </c>
      <c r="AO13" s="4">
        <f t="shared" ref="AO13:BH13" si="3">SUM(AO7:AO11)</f>
        <v>49</v>
      </c>
      <c r="AP13" s="4">
        <f t="shared" si="3"/>
        <v>48</v>
      </c>
      <c r="AQ13" s="4">
        <f t="shared" si="3"/>
        <v>42</v>
      </c>
      <c r="AR13" s="4">
        <f t="shared" si="3"/>
        <v>48</v>
      </c>
      <c r="AS13" s="4">
        <f t="shared" si="3"/>
        <v>42</v>
      </c>
      <c r="AT13" s="4">
        <f t="shared" si="3"/>
        <v>40</v>
      </c>
      <c r="AU13" s="4">
        <f t="shared" si="3"/>
        <v>32</v>
      </c>
      <c r="AV13" s="4">
        <f t="shared" si="3"/>
        <v>36</v>
      </c>
      <c r="AW13" s="4">
        <f t="shared" si="3"/>
        <v>28</v>
      </c>
      <c r="AX13" s="4">
        <f t="shared" si="3"/>
        <v>23</v>
      </c>
      <c r="AY13" s="4">
        <f t="shared" si="3"/>
        <v>23</v>
      </c>
      <c r="AZ13" s="4">
        <f t="shared" si="3"/>
        <v>0</v>
      </c>
      <c r="BA13" s="4">
        <f t="shared" si="3"/>
        <v>0</v>
      </c>
      <c r="BB13" s="4">
        <f t="shared" si="3"/>
        <v>0</v>
      </c>
      <c r="BC13" s="4">
        <f t="shared" si="3"/>
        <v>0</v>
      </c>
      <c r="BD13" s="4">
        <f t="shared" si="3"/>
        <v>0</v>
      </c>
      <c r="BE13" s="4">
        <f t="shared" si="3"/>
        <v>0</v>
      </c>
      <c r="BF13" s="4">
        <f t="shared" si="3"/>
        <v>0</v>
      </c>
      <c r="BG13" s="4">
        <f t="shared" si="3"/>
        <v>0</v>
      </c>
      <c r="BH13" s="4">
        <f t="shared" si="3"/>
        <v>0</v>
      </c>
    </row>
    <row r="14" spans="1:60" x14ac:dyDescent="0.25">
      <c r="A14" s="13" t="s">
        <v>60</v>
      </c>
      <c r="B14" s="13"/>
      <c r="C14" s="13"/>
      <c r="D14" s="13"/>
      <c r="E14" s="13"/>
      <c r="F14" s="13"/>
      <c r="G14" s="13"/>
      <c r="H14" s="13"/>
      <c r="I14" s="4">
        <f t="shared" ref="I14:AN14" si="4">0.75*I13</f>
        <v>74.25</v>
      </c>
      <c r="J14" s="4">
        <f t="shared" si="4"/>
        <v>73.5</v>
      </c>
      <c r="K14" s="4">
        <f t="shared" si="4"/>
        <v>72.75</v>
      </c>
      <c r="L14" s="4">
        <f t="shared" si="4"/>
        <v>74.25</v>
      </c>
      <c r="M14" s="4">
        <f t="shared" si="4"/>
        <v>71.25</v>
      </c>
      <c r="N14" s="4">
        <f t="shared" si="4"/>
        <v>71.25</v>
      </c>
      <c r="O14" s="4">
        <f t="shared" si="4"/>
        <v>67.5</v>
      </c>
      <c r="P14" s="4">
        <f t="shared" si="4"/>
        <v>63.75</v>
      </c>
      <c r="Q14" s="4">
        <f t="shared" si="4"/>
        <v>66.75</v>
      </c>
      <c r="R14" s="4">
        <f t="shared" si="4"/>
        <v>65.25</v>
      </c>
      <c r="S14" s="4">
        <f t="shared" si="4"/>
        <v>66</v>
      </c>
      <c r="T14" s="4">
        <f t="shared" si="4"/>
        <v>61.5</v>
      </c>
      <c r="U14" s="4">
        <f t="shared" si="4"/>
        <v>62.25</v>
      </c>
      <c r="V14" s="4">
        <f t="shared" si="4"/>
        <v>61.5</v>
      </c>
      <c r="W14" s="4">
        <f t="shared" si="4"/>
        <v>60.75</v>
      </c>
      <c r="X14" s="4">
        <f t="shared" si="4"/>
        <v>54</v>
      </c>
      <c r="Y14" s="4">
        <f t="shared" si="4"/>
        <v>53.25</v>
      </c>
      <c r="Z14" s="4">
        <f t="shared" si="4"/>
        <v>57</v>
      </c>
      <c r="AA14" s="4">
        <f t="shared" si="4"/>
        <v>55.5</v>
      </c>
      <c r="AB14" s="4">
        <f t="shared" si="4"/>
        <v>53.25</v>
      </c>
      <c r="AC14" s="4">
        <f t="shared" si="4"/>
        <v>46.5</v>
      </c>
      <c r="AD14" s="4">
        <f t="shared" si="4"/>
        <v>49.5</v>
      </c>
      <c r="AE14" s="4">
        <f t="shared" si="4"/>
        <v>48</v>
      </c>
      <c r="AF14" s="4">
        <f t="shared" si="4"/>
        <v>44.25</v>
      </c>
      <c r="AG14" s="4">
        <f t="shared" si="4"/>
        <v>42.75</v>
      </c>
      <c r="AH14" s="4">
        <f t="shared" si="4"/>
        <v>42</v>
      </c>
      <c r="AI14" s="4">
        <f t="shared" si="4"/>
        <v>39.75</v>
      </c>
      <c r="AJ14" s="4">
        <f t="shared" si="4"/>
        <v>46.5</v>
      </c>
      <c r="AK14" s="4">
        <f t="shared" si="4"/>
        <v>39</v>
      </c>
      <c r="AL14" s="4">
        <f t="shared" si="4"/>
        <v>39</v>
      </c>
      <c r="AM14" s="4">
        <f t="shared" si="4"/>
        <v>39</v>
      </c>
      <c r="AN14" s="4">
        <f t="shared" si="4"/>
        <v>39.75</v>
      </c>
      <c r="AO14" s="4">
        <f t="shared" ref="AO14:BH14" si="5">0.75*AO13</f>
        <v>36.75</v>
      </c>
      <c r="AP14" s="4">
        <f t="shared" si="5"/>
        <v>36</v>
      </c>
      <c r="AQ14" s="4">
        <f t="shared" si="5"/>
        <v>31.5</v>
      </c>
      <c r="AR14" s="4">
        <f t="shared" si="5"/>
        <v>36</v>
      </c>
      <c r="AS14" s="4">
        <f t="shared" si="5"/>
        <v>31.5</v>
      </c>
      <c r="AT14" s="4">
        <f t="shared" si="5"/>
        <v>30</v>
      </c>
      <c r="AU14" s="4">
        <f t="shared" si="5"/>
        <v>24</v>
      </c>
      <c r="AV14" s="4">
        <f t="shared" si="5"/>
        <v>27</v>
      </c>
      <c r="AW14" s="4">
        <f t="shared" si="5"/>
        <v>21</v>
      </c>
      <c r="AX14" s="4">
        <f t="shared" si="5"/>
        <v>17.25</v>
      </c>
      <c r="AY14" s="4">
        <f t="shared" si="5"/>
        <v>17.25</v>
      </c>
      <c r="AZ14" s="4">
        <f t="shared" si="5"/>
        <v>0</v>
      </c>
      <c r="BA14" s="4">
        <f t="shared" si="5"/>
        <v>0</v>
      </c>
      <c r="BB14" s="4">
        <f t="shared" si="5"/>
        <v>0</v>
      </c>
      <c r="BC14" s="4">
        <f t="shared" si="5"/>
        <v>0</v>
      </c>
      <c r="BD14" s="4">
        <f t="shared" si="5"/>
        <v>0</v>
      </c>
      <c r="BE14" s="4">
        <f t="shared" si="5"/>
        <v>0</v>
      </c>
      <c r="BF14" s="4">
        <f t="shared" si="5"/>
        <v>0</v>
      </c>
      <c r="BG14" s="4">
        <f t="shared" si="5"/>
        <v>0</v>
      </c>
      <c r="BH14" s="4">
        <f t="shared" si="5"/>
        <v>0</v>
      </c>
    </row>
    <row r="15" spans="1:60" x14ac:dyDescent="0.25">
      <c r="A15" s="11"/>
      <c r="B15" s="11"/>
      <c r="C15" s="11"/>
      <c r="D15" s="11"/>
      <c r="E15" s="11"/>
      <c r="F15" s="11"/>
      <c r="G15" s="11"/>
      <c r="H15" s="11"/>
    </row>
    <row r="16" spans="1:60" x14ac:dyDescent="0.25">
      <c r="A16" s="18" t="s">
        <v>61</v>
      </c>
      <c r="B16" s="18"/>
      <c r="C16" s="18"/>
      <c r="D16" s="18"/>
      <c r="E16" s="18"/>
      <c r="F16" s="18"/>
      <c r="G16" s="18"/>
      <c r="H16" s="18"/>
      <c r="I16" s="8">
        <f t="shared" ref="I16:AN16" si="6">I4+I14</f>
        <v>98.15</v>
      </c>
      <c r="J16" s="8">
        <f t="shared" si="6"/>
        <v>97.674999999999997</v>
      </c>
      <c r="K16" s="8">
        <f t="shared" si="6"/>
        <v>94.424999999999997</v>
      </c>
      <c r="L16" s="8">
        <f t="shared" si="6"/>
        <v>93.7</v>
      </c>
      <c r="M16" s="8">
        <f t="shared" si="6"/>
        <v>93.474999999999994</v>
      </c>
      <c r="N16" s="8">
        <f t="shared" si="6"/>
        <v>90.7</v>
      </c>
      <c r="O16" s="8">
        <f t="shared" si="6"/>
        <v>88.075000000000003</v>
      </c>
      <c r="P16" s="8">
        <f t="shared" si="6"/>
        <v>87.65</v>
      </c>
      <c r="Q16" s="8">
        <f t="shared" si="6"/>
        <v>87.325000000000003</v>
      </c>
      <c r="R16" s="8">
        <f t="shared" si="6"/>
        <v>86.924999999999997</v>
      </c>
      <c r="S16" s="8">
        <f t="shared" si="6"/>
        <v>86.85</v>
      </c>
      <c r="T16" s="8">
        <f t="shared" si="6"/>
        <v>85.4</v>
      </c>
      <c r="U16" s="8">
        <f t="shared" si="6"/>
        <v>85.3</v>
      </c>
      <c r="V16" s="8">
        <f t="shared" si="6"/>
        <v>83.174999999999997</v>
      </c>
      <c r="W16" s="8">
        <f t="shared" si="6"/>
        <v>81.325000000000003</v>
      </c>
      <c r="X16" s="8">
        <f t="shared" si="6"/>
        <v>79</v>
      </c>
      <c r="Y16" s="8">
        <f t="shared" si="6"/>
        <v>78.25</v>
      </c>
      <c r="Z16" s="8">
        <f t="shared" si="6"/>
        <v>76.724999999999994</v>
      </c>
      <c r="AA16" s="8">
        <f t="shared" si="6"/>
        <v>75.775000000000006</v>
      </c>
      <c r="AB16" s="8">
        <f t="shared" si="6"/>
        <v>75.2</v>
      </c>
      <c r="AC16" s="8">
        <f t="shared" si="6"/>
        <v>69.275000000000006</v>
      </c>
      <c r="AD16" s="8">
        <f t="shared" si="6"/>
        <v>68.95</v>
      </c>
      <c r="AE16" s="8">
        <f t="shared" si="6"/>
        <v>68</v>
      </c>
      <c r="AF16" s="8">
        <f t="shared" si="6"/>
        <v>66.474999999999994</v>
      </c>
      <c r="AG16" s="8">
        <f t="shared" si="6"/>
        <v>65.525000000000006</v>
      </c>
      <c r="AH16" s="8">
        <f t="shared" si="6"/>
        <v>64.775000000000006</v>
      </c>
      <c r="AI16" s="8">
        <f t="shared" si="6"/>
        <v>64.75</v>
      </c>
      <c r="AJ16" s="8">
        <f t="shared" si="6"/>
        <v>64.575000000000003</v>
      </c>
      <c r="AK16" s="8">
        <f t="shared" si="6"/>
        <v>64</v>
      </c>
      <c r="AL16" s="8">
        <f t="shared" si="6"/>
        <v>60.674999999999997</v>
      </c>
      <c r="AM16" s="8">
        <f t="shared" si="6"/>
        <v>60.674999999999997</v>
      </c>
      <c r="AN16" s="8">
        <f t="shared" si="6"/>
        <v>60.325000000000003</v>
      </c>
      <c r="AO16" s="8">
        <f t="shared" ref="AO16:BH16" si="7">AO4+AO14</f>
        <v>57.325000000000003</v>
      </c>
      <c r="AP16" s="8">
        <f t="shared" si="7"/>
        <v>56.575000000000003</v>
      </c>
      <c r="AQ16" s="8">
        <f t="shared" si="7"/>
        <v>55.674999999999997</v>
      </c>
      <c r="AR16" s="8">
        <f t="shared" si="7"/>
        <v>54.9</v>
      </c>
      <c r="AS16" s="8">
        <f t="shared" si="7"/>
        <v>49.85</v>
      </c>
      <c r="AT16" s="8">
        <f t="shared" si="7"/>
        <v>49.725000000000001</v>
      </c>
      <c r="AU16" s="8">
        <f t="shared" si="7"/>
        <v>46.774999999999999</v>
      </c>
      <c r="AV16" s="8">
        <f t="shared" si="7"/>
        <v>45.35</v>
      </c>
      <c r="AW16" s="8">
        <f t="shared" si="7"/>
        <v>43.774999999999999</v>
      </c>
      <c r="AX16" s="8">
        <f t="shared" si="7"/>
        <v>35.325000000000003</v>
      </c>
      <c r="AY16" s="8">
        <f t="shared" si="7"/>
        <v>34.5</v>
      </c>
      <c r="AZ16" s="8">
        <f t="shared" si="7"/>
        <v>23.9</v>
      </c>
      <c r="BA16" s="8">
        <f t="shared" si="7"/>
        <v>21.95</v>
      </c>
      <c r="BB16" s="8">
        <f t="shared" si="7"/>
        <v>20.85</v>
      </c>
      <c r="BC16" s="8">
        <f t="shared" si="7"/>
        <v>20.574999999999999</v>
      </c>
      <c r="BD16" s="8">
        <f t="shared" si="7"/>
        <v>19.725000000000001</v>
      </c>
      <c r="BE16" s="8">
        <f t="shared" si="7"/>
        <v>19.45</v>
      </c>
      <c r="BF16" s="8">
        <f t="shared" si="7"/>
        <v>19.45</v>
      </c>
      <c r="BG16" s="8">
        <f t="shared" si="7"/>
        <v>17.524999999999999</v>
      </c>
      <c r="BH16" s="8">
        <f t="shared" si="7"/>
        <v>16.125</v>
      </c>
    </row>
    <row r="18" spans="1:8" x14ac:dyDescent="0.25">
      <c r="A18" s="16" t="s">
        <v>85</v>
      </c>
      <c r="B18" s="16"/>
      <c r="C18" s="16"/>
      <c r="D18" s="16"/>
      <c r="E18" s="16"/>
      <c r="F18" s="16"/>
      <c r="G18" s="16"/>
      <c r="H18" s="16"/>
    </row>
    <row r="19" spans="1:8" x14ac:dyDescent="0.25">
      <c r="A19" s="16"/>
      <c r="B19" s="16"/>
      <c r="C19" s="16"/>
      <c r="D19" s="16"/>
      <c r="E19" s="16"/>
      <c r="F19" s="16"/>
      <c r="G19" s="16"/>
      <c r="H19" s="16"/>
    </row>
  </sheetData>
  <sortState columnSort="1" ref="I2:BH16">
    <sortCondition descending="1" ref="I16:BH16"/>
  </sortState>
  <mergeCells count="17">
    <mergeCell ref="A11:H11"/>
    <mergeCell ref="A10:H10"/>
    <mergeCell ref="A12:H12"/>
    <mergeCell ref="A18:H19"/>
    <mergeCell ref="A6:H6"/>
    <mergeCell ref="A13:H13"/>
    <mergeCell ref="A14:H14"/>
    <mergeCell ref="A15:H15"/>
    <mergeCell ref="A16:H16"/>
    <mergeCell ref="A7:H7"/>
    <mergeCell ref="A8:H8"/>
    <mergeCell ref="A9:H9"/>
    <mergeCell ref="A1:AC1"/>
    <mergeCell ref="A2:H2"/>
    <mergeCell ref="A3:H3"/>
    <mergeCell ref="A4:H4"/>
    <mergeCell ref="A5:H5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J1" workbookViewId="0">
      <selection activeCell="A18" sqref="A18:H19"/>
    </sheetView>
  </sheetViews>
  <sheetFormatPr defaultRowHeight="15" x14ac:dyDescent="0.25"/>
  <cols>
    <col min="9" max="9" width="13.7109375" customWidth="1"/>
    <col min="10" max="10" width="13.140625" customWidth="1"/>
    <col min="11" max="11" width="15.140625" customWidth="1"/>
    <col min="12" max="12" width="12" customWidth="1"/>
    <col min="13" max="13" width="17.5703125" customWidth="1"/>
    <col min="14" max="14" width="13.42578125" customWidth="1"/>
    <col min="15" max="15" width="16" customWidth="1"/>
    <col min="16" max="16" width="12" customWidth="1"/>
    <col min="17" max="17" width="18" customWidth="1"/>
    <col min="18" max="18" width="14.85546875" customWidth="1"/>
    <col min="19" max="19" width="15.5703125" customWidth="1"/>
    <col min="20" max="20" width="15" customWidth="1"/>
    <col min="21" max="21" width="15.85546875" customWidth="1"/>
    <col min="22" max="22" width="12.42578125" customWidth="1"/>
    <col min="23" max="23" width="12.28515625" customWidth="1"/>
    <col min="24" max="24" width="14.42578125" customWidth="1"/>
    <col min="26" max="26" width="17.85546875" customWidth="1"/>
    <col min="27" max="28" width="15" customWidth="1"/>
    <col min="29" max="29" width="16.5703125" customWidth="1"/>
    <col min="30" max="30" width="15.7109375" customWidth="1"/>
  </cols>
  <sheetData>
    <row r="1" spans="1:30" ht="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0" ht="30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" t="s">
        <v>75</v>
      </c>
      <c r="J2" s="1" t="s">
        <v>74</v>
      </c>
      <c r="K2" s="1" t="s">
        <v>81</v>
      </c>
      <c r="L2" s="1" t="s">
        <v>77</v>
      </c>
      <c r="M2" s="1" t="s">
        <v>62</v>
      </c>
      <c r="N2" s="1" t="s">
        <v>71</v>
      </c>
      <c r="O2" s="1" t="s">
        <v>69</v>
      </c>
      <c r="P2" s="1" t="s">
        <v>63</v>
      </c>
      <c r="Q2" s="1" t="s">
        <v>80</v>
      </c>
      <c r="R2" s="1" t="s">
        <v>79</v>
      </c>
      <c r="S2" s="1" t="s">
        <v>72</v>
      </c>
      <c r="T2" s="1" t="s">
        <v>67</v>
      </c>
      <c r="U2" s="1" t="s">
        <v>65</v>
      </c>
      <c r="V2" s="1" t="s">
        <v>66</v>
      </c>
      <c r="W2" s="1" t="s">
        <v>78</v>
      </c>
      <c r="X2" s="1" t="s">
        <v>76</v>
      </c>
      <c r="Y2" s="1" t="s">
        <v>68</v>
      </c>
      <c r="Z2" s="1" t="s">
        <v>73</v>
      </c>
      <c r="AA2" s="1" t="s">
        <v>70</v>
      </c>
      <c r="AB2" s="1" t="s">
        <v>83</v>
      </c>
      <c r="AC2" s="1" t="s">
        <v>64</v>
      </c>
      <c r="AD2" s="1" t="s">
        <v>82</v>
      </c>
    </row>
    <row r="3" spans="1:30" x14ac:dyDescent="0.25">
      <c r="A3" s="13" t="s">
        <v>52</v>
      </c>
      <c r="B3" s="13"/>
      <c r="C3" s="13"/>
      <c r="D3" s="13"/>
      <c r="E3" s="13"/>
      <c r="F3" s="13"/>
      <c r="G3" s="13"/>
      <c r="H3" s="13"/>
      <c r="I3" s="3">
        <v>95.6</v>
      </c>
      <c r="J3" s="3">
        <v>100</v>
      </c>
      <c r="K3" s="4">
        <v>86.7</v>
      </c>
      <c r="L3" s="3">
        <v>92.2</v>
      </c>
      <c r="M3" s="4">
        <v>82.3</v>
      </c>
      <c r="N3" s="4">
        <v>74.5</v>
      </c>
      <c r="O3" s="4">
        <v>76.7</v>
      </c>
      <c r="P3" s="4">
        <v>82.3</v>
      </c>
      <c r="Q3" s="4">
        <v>86.7</v>
      </c>
      <c r="R3" s="4">
        <v>87.8</v>
      </c>
      <c r="S3" s="3">
        <v>69</v>
      </c>
      <c r="T3" s="4">
        <v>78.900000000000006</v>
      </c>
      <c r="U3" s="4">
        <v>82.3</v>
      </c>
      <c r="V3" s="4">
        <v>78.900000000000006</v>
      </c>
      <c r="W3" s="4">
        <v>91.1</v>
      </c>
      <c r="X3" s="3">
        <v>95.6</v>
      </c>
      <c r="Y3" s="4">
        <v>77.8</v>
      </c>
      <c r="Z3" s="3">
        <v>69</v>
      </c>
      <c r="AA3" s="4">
        <v>75.599999999999994</v>
      </c>
      <c r="AB3" s="4">
        <v>83.4</v>
      </c>
      <c r="AC3" s="4">
        <v>82.3</v>
      </c>
      <c r="AD3" s="4">
        <v>83.4</v>
      </c>
    </row>
    <row r="4" spans="1:30" x14ac:dyDescent="0.25">
      <c r="A4" s="13" t="s">
        <v>53</v>
      </c>
      <c r="B4" s="13"/>
      <c r="C4" s="13"/>
      <c r="D4" s="13"/>
      <c r="E4" s="13"/>
      <c r="F4" s="13"/>
      <c r="G4" s="13"/>
      <c r="H4" s="13"/>
      <c r="I4" s="3">
        <f t="shared" ref="I4:AD4" si="0">0.25*I3</f>
        <v>23.9</v>
      </c>
      <c r="J4" s="3">
        <f t="shared" si="0"/>
        <v>25</v>
      </c>
      <c r="K4" s="3">
        <f t="shared" si="0"/>
        <v>21.675000000000001</v>
      </c>
      <c r="L4" s="3">
        <f t="shared" si="0"/>
        <v>23.05</v>
      </c>
      <c r="M4" s="3">
        <f t="shared" si="0"/>
        <v>20.574999999999999</v>
      </c>
      <c r="N4" s="3">
        <f t="shared" si="0"/>
        <v>18.625</v>
      </c>
      <c r="O4" s="3">
        <f t="shared" si="0"/>
        <v>19.175000000000001</v>
      </c>
      <c r="P4" s="3">
        <f t="shared" si="0"/>
        <v>20.574999999999999</v>
      </c>
      <c r="Q4" s="3">
        <f t="shared" si="0"/>
        <v>21.675000000000001</v>
      </c>
      <c r="R4" s="3">
        <f t="shared" si="0"/>
        <v>21.95</v>
      </c>
      <c r="S4" s="3">
        <f t="shared" si="0"/>
        <v>17.25</v>
      </c>
      <c r="T4" s="3">
        <f t="shared" si="0"/>
        <v>19.725000000000001</v>
      </c>
      <c r="U4" s="3">
        <f t="shared" si="0"/>
        <v>20.574999999999999</v>
      </c>
      <c r="V4" s="3">
        <f t="shared" si="0"/>
        <v>19.725000000000001</v>
      </c>
      <c r="W4" s="3">
        <f t="shared" si="0"/>
        <v>22.774999999999999</v>
      </c>
      <c r="X4" s="3">
        <f t="shared" si="0"/>
        <v>23.9</v>
      </c>
      <c r="Y4" s="3">
        <f t="shared" si="0"/>
        <v>19.45</v>
      </c>
      <c r="Z4" s="3">
        <f t="shared" si="0"/>
        <v>17.25</v>
      </c>
      <c r="AA4" s="3">
        <f t="shared" si="0"/>
        <v>18.899999999999999</v>
      </c>
      <c r="AB4" s="3">
        <f t="shared" si="0"/>
        <v>20.85</v>
      </c>
      <c r="AC4" s="3">
        <f t="shared" si="0"/>
        <v>20.574999999999999</v>
      </c>
      <c r="AD4" s="3">
        <f t="shared" si="0"/>
        <v>20.85</v>
      </c>
    </row>
    <row r="5" spans="1:30" x14ac:dyDescent="0.25">
      <c r="A5" s="14"/>
      <c r="B5" s="14"/>
      <c r="C5" s="14"/>
      <c r="D5" s="14"/>
      <c r="E5" s="14"/>
      <c r="F5" s="14"/>
      <c r="G5" s="14"/>
      <c r="H5" s="14"/>
    </row>
    <row r="6" spans="1:30" x14ac:dyDescent="0.25">
      <c r="A6" s="17" t="s">
        <v>54</v>
      </c>
      <c r="B6" s="17"/>
      <c r="C6" s="17"/>
      <c r="D6" s="17"/>
      <c r="E6" s="17"/>
      <c r="F6" s="17"/>
      <c r="G6" s="17"/>
      <c r="H6" s="1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5">
      <c r="A7" s="15" t="s">
        <v>55</v>
      </c>
      <c r="B7" s="15"/>
      <c r="C7" s="15"/>
      <c r="D7" s="15"/>
      <c r="E7" s="15"/>
      <c r="F7" s="15"/>
      <c r="G7" s="15"/>
      <c r="H7" s="15"/>
      <c r="I7" s="7">
        <v>9</v>
      </c>
      <c r="J7" s="7">
        <v>9</v>
      </c>
      <c r="K7" s="7">
        <v>9</v>
      </c>
      <c r="L7" s="7">
        <v>9</v>
      </c>
      <c r="M7" s="7">
        <v>8</v>
      </c>
      <c r="N7" s="7">
        <v>9</v>
      </c>
      <c r="O7" s="7">
        <v>9</v>
      </c>
      <c r="P7" s="7">
        <v>8</v>
      </c>
      <c r="Q7" s="7">
        <v>8</v>
      </c>
      <c r="R7" s="7">
        <v>7</v>
      </c>
      <c r="S7" s="7">
        <v>9</v>
      </c>
      <c r="T7" s="7">
        <v>7</v>
      </c>
      <c r="U7" s="7">
        <v>8</v>
      </c>
      <c r="V7" s="7">
        <v>7</v>
      </c>
      <c r="W7" s="7">
        <v>4</v>
      </c>
      <c r="X7" s="7">
        <v>4</v>
      </c>
      <c r="Y7" s="7">
        <v>6</v>
      </c>
      <c r="Z7" s="7">
        <v>8</v>
      </c>
      <c r="AA7" s="7">
        <v>8</v>
      </c>
      <c r="AB7" s="7">
        <v>6</v>
      </c>
      <c r="AC7" s="7">
        <v>3</v>
      </c>
      <c r="AD7" s="7">
        <v>0</v>
      </c>
    </row>
    <row r="8" spans="1:30" x14ac:dyDescent="0.25">
      <c r="A8" s="15" t="s">
        <v>56</v>
      </c>
      <c r="B8" s="15"/>
      <c r="C8" s="15"/>
      <c r="D8" s="15"/>
      <c r="E8" s="15"/>
      <c r="F8" s="15"/>
      <c r="G8" s="15"/>
      <c r="H8" s="15"/>
      <c r="I8" s="7">
        <v>30</v>
      </c>
      <c r="J8" s="7">
        <v>30</v>
      </c>
      <c r="K8" s="7">
        <v>30</v>
      </c>
      <c r="L8" s="7">
        <v>29</v>
      </c>
      <c r="M8" s="7">
        <v>30</v>
      </c>
      <c r="N8" s="7">
        <v>28</v>
      </c>
      <c r="O8" s="7">
        <v>30</v>
      </c>
      <c r="P8" s="7">
        <v>30</v>
      </c>
      <c r="Q8" s="7">
        <v>28</v>
      </c>
      <c r="R8" s="7">
        <v>28</v>
      </c>
      <c r="S8" s="7">
        <v>28</v>
      </c>
      <c r="T8" s="7">
        <v>27</v>
      </c>
      <c r="U8" s="7">
        <v>30</v>
      </c>
      <c r="V8" s="7">
        <v>28</v>
      </c>
      <c r="W8" s="7">
        <v>26</v>
      </c>
      <c r="X8" s="7">
        <v>22</v>
      </c>
      <c r="Y8" s="7">
        <v>22</v>
      </c>
      <c r="Z8" s="7">
        <v>24</v>
      </c>
      <c r="AA8" s="7">
        <v>26</v>
      </c>
      <c r="AB8" s="7">
        <v>15</v>
      </c>
      <c r="AC8" s="7">
        <v>12</v>
      </c>
      <c r="AD8" s="7">
        <v>0</v>
      </c>
    </row>
    <row r="9" spans="1:30" ht="30" customHeight="1" x14ac:dyDescent="0.25">
      <c r="A9" s="16" t="s">
        <v>86</v>
      </c>
      <c r="B9" s="16"/>
      <c r="C9" s="16"/>
      <c r="D9" s="16"/>
      <c r="E9" s="16"/>
      <c r="F9" s="16"/>
      <c r="G9" s="16"/>
      <c r="H9" s="16"/>
      <c r="I9" s="7">
        <v>10</v>
      </c>
      <c r="J9" s="7">
        <v>8</v>
      </c>
      <c r="K9" s="7">
        <v>8</v>
      </c>
      <c r="L9" s="7">
        <v>8</v>
      </c>
      <c r="M9" s="7">
        <v>8</v>
      </c>
      <c r="N9" s="7">
        <v>7</v>
      </c>
      <c r="O9" s="7">
        <v>6</v>
      </c>
      <c r="P9" s="7">
        <v>7</v>
      </c>
      <c r="Q9" s="7">
        <v>7</v>
      </c>
      <c r="R9" s="7">
        <v>7</v>
      </c>
      <c r="S9" s="7">
        <v>6</v>
      </c>
      <c r="T9" s="7">
        <v>3</v>
      </c>
      <c r="U9" s="7">
        <v>7</v>
      </c>
      <c r="V9" s="7">
        <v>5</v>
      </c>
      <c r="W9" s="7">
        <v>7</v>
      </c>
      <c r="X9" s="7">
        <v>8</v>
      </c>
      <c r="Y9" s="7">
        <v>7</v>
      </c>
      <c r="Z9" s="7">
        <v>6</v>
      </c>
      <c r="AA9" s="7">
        <v>4</v>
      </c>
      <c r="AB9" s="7">
        <v>3</v>
      </c>
      <c r="AC9" s="7">
        <v>2</v>
      </c>
      <c r="AD9" s="7">
        <v>0</v>
      </c>
    </row>
    <row r="10" spans="1:30" x14ac:dyDescent="0.25">
      <c r="A10" s="15" t="s">
        <v>57</v>
      </c>
      <c r="B10" s="15"/>
      <c r="C10" s="15"/>
      <c r="D10" s="15"/>
      <c r="E10" s="15"/>
      <c r="F10" s="15"/>
      <c r="G10" s="15"/>
      <c r="H10" s="15"/>
      <c r="I10" s="7">
        <v>30</v>
      </c>
      <c r="J10" s="7">
        <v>30</v>
      </c>
      <c r="K10" s="7">
        <v>30</v>
      </c>
      <c r="L10" s="7">
        <v>28</v>
      </c>
      <c r="M10" s="7">
        <v>29</v>
      </c>
      <c r="N10" s="7">
        <v>30</v>
      </c>
      <c r="O10" s="7">
        <v>28</v>
      </c>
      <c r="P10" s="7">
        <v>23</v>
      </c>
      <c r="Q10" s="7">
        <v>23</v>
      </c>
      <c r="R10" s="7">
        <v>23</v>
      </c>
      <c r="S10" s="7">
        <v>26</v>
      </c>
      <c r="T10" s="7">
        <v>26</v>
      </c>
      <c r="U10" s="7">
        <v>17</v>
      </c>
      <c r="V10" s="7">
        <v>21</v>
      </c>
      <c r="W10" s="7">
        <v>21</v>
      </c>
      <c r="X10" s="7">
        <v>21</v>
      </c>
      <c r="Y10" s="7">
        <v>22</v>
      </c>
      <c r="Z10" s="7">
        <v>19</v>
      </c>
      <c r="AA10" s="7">
        <v>13</v>
      </c>
      <c r="AB10" s="7">
        <v>15</v>
      </c>
      <c r="AC10" s="7">
        <v>14</v>
      </c>
      <c r="AD10" s="7">
        <v>0</v>
      </c>
    </row>
    <row r="11" spans="1:30" x14ac:dyDescent="0.25">
      <c r="A11" s="15" t="s">
        <v>58</v>
      </c>
      <c r="B11" s="15"/>
      <c r="C11" s="15"/>
      <c r="D11" s="15"/>
      <c r="E11" s="15"/>
      <c r="F11" s="15"/>
      <c r="G11" s="15"/>
      <c r="H11" s="15"/>
      <c r="I11" s="7">
        <v>20</v>
      </c>
      <c r="J11" s="7">
        <v>20</v>
      </c>
      <c r="K11" s="7">
        <v>20</v>
      </c>
      <c r="L11" s="7">
        <v>20</v>
      </c>
      <c r="M11" s="7">
        <v>19</v>
      </c>
      <c r="N11" s="7">
        <v>20</v>
      </c>
      <c r="O11" s="7">
        <v>20</v>
      </c>
      <c r="P11" s="7">
        <v>16</v>
      </c>
      <c r="Q11" s="7">
        <v>16</v>
      </c>
      <c r="R11" s="7">
        <v>16</v>
      </c>
      <c r="S11" s="7">
        <v>18</v>
      </c>
      <c r="T11" s="7">
        <v>18</v>
      </c>
      <c r="U11" s="7">
        <v>16</v>
      </c>
      <c r="V11" s="7">
        <v>18</v>
      </c>
      <c r="W11" s="7">
        <v>15</v>
      </c>
      <c r="X11" s="7">
        <v>14</v>
      </c>
      <c r="Y11" s="7">
        <v>17</v>
      </c>
      <c r="Z11" s="7">
        <v>15</v>
      </c>
      <c r="AA11" s="7">
        <v>12</v>
      </c>
      <c r="AB11" s="7">
        <v>10</v>
      </c>
      <c r="AC11" s="7">
        <v>10</v>
      </c>
      <c r="AD11" s="7">
        <v>0</v>
      </c>
    </row>
    <row r="12" spans="1:30" x14ac:dyDescent="0.25">
      <c r="A12" s="14"/>
      <c r="B12" s="14"/>
      <c r="C12" s="14"/>
      <c r="D12" s="14"/>
      <c r="E12" s="14"/>
      <c r="F12" s="14"/>
      <c r="G12" s="14"/>
      <c r="H12" s="14"/>
    </row>
    <row r="13" spans="1:30" x14ac:dyDescent="0.25">
      <c r="A13" s="19" t="s">
        <v>59</v>
      </c>
      <c r="B13" s="19"/>
      <c r="C13" s="19"/>
      <c r="D13" s="19"/>
      <c r="E13" s="19"/>
      <c r="F13" s="19"/>
      <c r="G13" s="19"/>
      <c r="H13" s="19"/>
      <c r="I13" s="5">
        <f t="shared" ref="I13:AD13" si="1">SUM(I7:I11)</f>
        <v>99</v>
      </c>
      <c r="J13" s="5">
        <f t="shared" si="1"/>
        <v>97</v>
      </c>
      <c r="K13" s="5">
        <f t="shared" si="1"/>
        <v>97</v>
      </c>
      <c r="L13" s="5">
        <f t="shared" si="1"/>
        <v>94</v>
      </c>
      <c r="M13" s="5">
        <f t="shared" si="1"/>
        <v>94</v>
      </c>
      <c r="N13" s="5">
        <f t="shared" si="1"/>
        <v>94</v>
      </c>
      <c r="O13" s="5">
        <f t="shared" si="1"/>
        <v>93</v>
      </c>
      <c r="P13" s="5">
        <f t="shared" si="1"/>
        <v>84</v>
      </c>
      <c r="Q13" s="5">
        <f t="shared" si="1"/>
        <v>82</v>
      </c>
      <c r="R13" s="5">
        <f t="shared" si="1"/>
        <v>81</v>
      </c>
      <c r="S13" s="5">
        <f t="shared" si="1"/>
        <v>87</v>
      </c>
      <c r="T13" s="5">
        <f t="shared" si="1"/>
        <v>81</v>
      </c>
      <c r="U13" s="5">
        <f t="shared" si="1"/>
        <v>78</v>
      </c>
      <c r="V13" s="5">
        <f t="shared" si="1"/>
        <v>79</v>
      </c>
      <c r="W13" s="5">
        <f t="shared" si="1"/>
        <v>73</v>
      </c>
      <c r="X13" s="5">
        <f t="shared" si="1"/>
        <v>69</v>
      </c>
      <c r="Y13" s="5">
        <f t="shared" si="1"/>
        <v>74</v>
      </c>
      <c r="Z13" s="5">
        <f t="shared" si="1"/>
        <v>72</v>
      </c>
      <c r="AA13" s="5">
        <f t="shared" si="1"/>
        <v>63</v>
      </c>
      <c r="AB13" s="5">
        <f t="shared" si="1"/>
        <v>49</v>
      </c>
      <c r="AC13" s="5">
        <f t="shared" si="1"/>
        <v>41</v>
      </c>
      <c r="AD13" s="5">
        <f t="shared" si="1"/>
        <v>0</v>
      </c>
    </row>
    <row r="14" spans="1:30" x14ac:dyDescent="0.25">
      <c r="A14" s="19" t="s">
        <v>60</v>
      </c>
      <c r="B14" s="19"/>
      <c r="C14" s="19"/>
      <c r="D14" s="19"/>
      <c r="E14" s="19"/>
      <c r="F14" s="19"/>
      <c r="G14" s="19"/>
      <c r="H14" s="19"/>
      <c r="I14" s="5">
        <f t="shared" ref="I14:AD14" si="2">0.75*I13</f>
        <v>74.25</v>
      </c>
      <c r="J14" s="5">
        <f t="shared" si="2"/>
        <v>72.75</v>
      </c>
      <c r="K14" s="5">
        <f t="shared" si="2"/>
        <v>72.75</v>
      </c>
      <c r="L14" s="5">
        <f t="shared" si="2"/>
        <v>70.5</v>
      </c>
      <c r="M14" s="5">
        <f t="shared" si="2"/>
        <v>70.5</v>
      </c>
      <c r="N14" s="5">
        <f t="shared" si="2"/>
        <v>70.5</v>
      </c>
      <c r="O14" s="5">
        <f t="shared" si="2"/>
        <v>69.75</v>
      </c>
      <c r="P14" s="5">
        <f t="shared" si="2"/>
        <v>63</v>
      </c>
      <c r="Q14" s="5">
        <f t="shared" si="2"/>
        <v>61.5</v>
      </c>
      <c r="R14" s="5">
        <f t="shared" si="2"/>
        <v>60.75</v>
      </c>
      <c r="S14" s="5">
        <f t="shared" si="2"/>
        <v>65.25</v>
      </c>
      <c r="T14" s="5">
        <f t="shared" si="2"/>
        <v>60.75</v>
      </c>
      <c r="U14" s="5">
        <f t="shared" si="2"/>
        <v>58.5</v>
      </c>
      <c r="V14" s="5">
        <f t="shared" si="2"/>
        <v>59.25</v>
      </c>
      <c r="W14" s="5">
        <f t="shared" si="2"/>
        <v>54.75</v>
      </c>
      <c r="X14" s="5">
        <f t="shared" si="2"/>
        <v>51.75</v>
      </c>
      <c r="Y14" s="5">
        <f t="shared" si="2"/>
        <v>55.5</v>
      </c>
      <c r="Z14" s="5">
        <f t="shared" si="2"/>
        <v>54</v>
      </c>
      <c r="AA14" s="5">
        <f t="shared" si="2"/>
        <v>47.25</v>
      </c>
      <c r="AB14" s="5">
        <f t="shared" si="2"/>
        <v>36.75</v>
      </c>
      <c r="AC14" s="5">
        <f t="shared" si="2"/>
        <v>30.75</v>
      </c>
      <c r="AD14" s="5">
        <f t="shared" si="2"/>
        <v>0</v>
      </c>
    </row>
    <row r="15" spans="1:30" x14ac:dyDescent="0.25">
      <c r="A15" s="14"/>
      <c r="B15" s="14"/>
      <c r="C15" s="14"/>
      <c r="D15" s="14"/>
      <c r="E15" s="14"/>
      <c r="F15" s="14"/>
      <c r="G15" s="14"/>
      <c r="H15" s="1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x14ac:dyDescent="0.25">
      <c r="A16" s="18" t="s">
        <v>61</v>
      </c>
      <c r="B16" s="18"/>
      <c r="C16" s="18"/>
      <c r="D16" s="18"/>
      <c r="E16" s="18"/>
      <c r="F16" s="18"/>
      <c r="G16" s="18"/>
      <c r="H16" s="18"/>
      <c r="I16" s="8">
        <f t="shared" ref="I16:AD16" si="3">I4+I14</f>
        <v>98.15</v>
      </c>
      <c r="J16" s="8">
        <f t="shared" si="3"/>
        <v>97.75</v>
      </c>
      <c r="K16" s="8">
        <f t="shared" si="3"/>
        <v>94.424999999999997</v>
      </c>
      <c r="L16" s="8">
        <f t="shared" si="3"/>
        <v>93.55</v>
      </c>
      <c r="M16" s="8">
        <f t="shared" si="3"/>
        <v>91.075000000000003</v>
      </c>
      <c r="N16" s="8">
        <f t="shared" si="3"/>
        <v>89.125</v>
      </c>
      <c r="O16" s="8">
        <f t="shared" si="3"/>
        <v>88.924999999999997</v>
      </c>
      <c r="P16" s="8">
        <f t="shared" si="3"/>
        <v>83.575000000000003</v>
      </c>
      <c r="Q16" s="8">
        <f t="shared" si="3"/>
        <v>83.174999999999997</v>
      </c>
      <c r="R16" s="8">
        <f t="shared" si="3"/>
        <v>82.7</v>
      </c>
      <c r="S16" s="8">
        <f t="shared" si="3"/>
        <v>82.5</v>
      </c>
      <c r="T16" s="8">
        <f t="shared" si="3"/>
        <v>80.474999999999994</v>
      </c>
      <c r="U16" s="8">
        <f t="shared" si="3"/>
        <v>79.075000000000003</v>
      </c>
      <c r="V16" s="8">
        <f t="shared" si="3"/>
        <v>78.974999999999994</v>
      </c>
      <c r="W16" s="8">
        <f t="shared" si="3"/>
        <v>77.525000000000006</v>
      </c>
      <c r="X16" s="8">
        <f t="shared" si="3"/>
        <v>75.650000000000006</v>
      </c>
      <c r="Y16" s="8">
        <f t="shared" si="3"/>
        <v>74.95</v>
      </c>
      <c r="Z16" s="8">
        <f t="shared" si="3"/>
        <v>71.25</v>
      </c>
      <c r="AA16" s="8">
        <f t="shared" si="3"/>
        <v>66.150000000000006</v>
      </c>
      <c r="AB16" s="8">
        <f t="shared" si="3"/>
        <v>57.6</v>
      </c>
      <c r="AC16" s="8">
        <f t="shared" si="3"/>
        <v>51.325000000000003</v>
      </c>
      <c r="AD16" s="8">
        <f t="shared" si="3"/>
        <v>20.85</v>
      </c>
    </row>
    <row r="18" spans="1:8" x14ac:dyDescent="0.25">
      <c r="A18" s="16" t="s">
        <v>85</v>
      </c>
      <c r="B18" s="16"/>
      <c r="C18" s="16"/>
      <c r="D18" s="16"/>
      <c r="E18" s="16"/>
      <c r="F18" s="16"/>
      <c r="G18" s="16"/>
      <c r="H18" s="16"/>
    </row>
    <row r="19" spans="1:8" x14ac:dyDescent="0.25">
      <c r="A19" s="16"/>
      <c r="B19" s="16"/>
      <c r="C19" s="16"/>
      <c r="D19" s="16"/>
      <c r="E19" s="16"/>
      <c r="F19" s="16"/>
      <c r="G19" s="16"/>
      <c r="H19" s="16"/>
    </row>
  </sheetData>
  <sortState columnSort="1" ref="I2:AD16">
    <sortCondition descending="1" ref="I16:AD16"/>
  </sortState>
  <mergeCells count="17">
    <mergeCell ref="A10:H10"/>
    <mergeCell ref="A11:H11"/>
    <mergeCell ref="A12:H12"/>
    <mergeCell ref="A18:H19"/>
    <mergeCell ref="A6:H6"/>
    <mergeCell ref="A13:H13"/>
    <mergeCell ref="A14:H14"/>
    <mergeCell ref="A15:H15"/>
    <mergeCell ref="A16:H16"/>
    <mergeCell ref="A7:H7"/>
    <mergeCell ref="A8:H8"/>
    <mergeCell ref="A9:H9"/>
    <mergeCell ref="A1:AC1"/>
    <mergeCell ref="A2:H2"/>
    <mergeCell ref="A3:H3"/>
    <mergeCell ref="A4:H4"/>
    <mergeCell ref="A5:H5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Kategorija - 3. i 4. razred</vt:lpstr>
      <vt:lpstr>B Kategorija - 1. i 2. razred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Balun Kristina</dc:creator>
  <cp:lastModifiedBy>Balun Kristina</cp:lastModifiedBy>
  <cp:lastPrinted>2020-03-09T09:11:55Z</cp:lastPrinted>
  <dcterms:created xsi:type="dcterms:W3CDTF">2020-02-19T09:35:29Z</dcterms:created>
  <dcterms:modified xsi:type="dcterms:W3CDTF">2020-03-13T13:14:41Z</dcterms:modified>
</cp:coreProperties>
</file>